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680" yWindow="90" windowWidth="20700" windowHeight="11760"/>
  </bookViews>
  <sheets>
    <sheet name="Appendix 1" sheetId="4" r:id="rId1"/>
    <sheet name="Appendix 2 " sheetId="8" r:id="rId2"/>
    <sheet name="Appendix 3 " sheetId="3" r:id="rId3"/>
    <sheet name="Appendix 4" sheetId="1" r:id="rId4"/>
    <sheet name="ESRI_MAPINFO_SHEET" sheetId="9" state="veryHidden" r:id="rId5"/>
  </sheets>
  <definedNames>
    <definedName name="_xlnm._FilterDatabase" localSheetId="0" hidden="1">'Appendix 1'!$A$2:$M$237</definedName>
    <definedName name="_xlnm._FilterDatabase" localSheetId="2" hidden="1">'Appendix 3 '!$A$3:$H$118</definedName>
    <definedName name="_xlnm._FilterDatabase" localSheetId="3" hidden="1">'Appendix 4'!$A$3:$J$124</definedName>
    <definedName name="MAR_ADDRESS" localSheetId="0">#REF!</definedName>
    <definedName name="MAR_ADDRESS" localSheetId="3">#REF!</definedName>
    <definedName name="MAR_ADDRESS">#REF!</definedName>
    <definedName name="MAR_AID" localSheetId="0">#REF!</definedName>
    <definedName name="MAR_AID" localSheetId="3">#REF!</definedName>
    <definedName name="MAR_AID">#REF!</definedName>
    <definedName name="MAR_BLOCK" localSheetId="0">#REF!</definedName>
    <definedName name="MAR_BLOCK" localSheetId="3">#REF!</definedName>
    <definedName name="MAR_BLOCK">#REF!</definedName>
    <definedName name="MAR_INTERSECTION" localSheetId="0">#REF!</definedName>
    <definedName name="MAR_INTERSECTION" localSheetId="3">#REF!</definedName>
    <definedName name="MAR_INTERSECTION">#REF!</definedName>
    <definedName name="MAR_PLACE_NAME" localSheetId="0">#REF!</definedName>
    <definedName name="MAR_PLACE_NAME" localSheetId="3">#REF!</definedName>
    <definedName name="MAR_PLACE_NAME">#REF!</definedName>
    <definedName name="_xlnm.Print_Area" localSheetId="0">'Appendix 1'!#REF!</definedName>
    <definedName name="_xlnm.Print_Area" localSheetId="1">'Appendix 2 '!$A$1:$K$13</definedName>
    <definedName name="_xlnm.Print_Area" localSheetId="2">'Appendix 3 '!#REF!</definedName>
    <definedName name="_xlnm.Print_Area" localSheetId="3">'Appendix 4'!#REF!</definedName>
  </definedNames>
  <calcPr calcId="145621"/>
</workbook>
</file>

<file path=xl/calcChain.xml><?xml version="1.0" encoding="utf-8"?>
<calcChain xmlns="http://schemas.openxmlformats.org/spreadsheetml/2006/main">
  <c r="B112" i="3" l="1"/>
  <c r="B116" i="1"/>
  <c r="C233" i="4" l="1"/>
  <c r="H34" i="3"/>
  <c r="H4" i="3"/>
  <c r="I116" i="1"/>
  <c r="H82" i="3"/>
  <c r="H81" i="3"/>
  <c r="G112" i="3"/>
  <c r="J84" i="1"/>
  <c r="F112" i="3"/>
  <c r="J30" i="1"/>
  <c r="J29" i="1"/>
  <c r="J85" i="1"/>
  <c r="J7"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86" i="1"/>
  <c r="J83"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44" i="1"/>
  <c r="J43" i="1"/>
  <c r="J42" i="1"/>
  <c r="J41" i="1"/>
  <c r="J40" i="1"/>
  <c r="J39" i="1"/>
  <c r="J38" i="1"/>
  <c r="J37" i="1"/>
  <c r="J36" i="1"/>
  <c r="J35" i="1"/>
  <c r="J34" i="1"/>
  <c r="J33" i="1"/>
  <c r="J32" i="1"/>
  <c r="J26" i="1"/>
  <c r="J27" i="1"/>
  <c r="J28" i="1"/>
  <c r="J25" i="1"/>
  <c r="J22" i="1"/>
  <c r="J21" i="1"/>
  <c r="J20" i="1"/>
  <c r="J19" i="1"/>
  <c r="J18" i="1"/>
  <c r="J17" i="1"/>
  <c r="J16" i="1"/>
  <c r="J15" i="1"/>
  <c r="J14" i="1"/>
  <c r="J11" i="1"/>
  <c r="J12" i="1"/>
  <c r="J6" i="1"/>
  <c r="J4" i="1"/>
  <c r="F116" i="1"/>
  <c r="H106" i="3"/>
  <c r="H107" i="3"/>
  <c r="H108" i="3"/>
  <c r="H109" i="3"/>
  <c r="H110" i="3"/>
  <c r="H111" i="3"/>
  <c r="H105" i="3"/>
  <c r="H104" i="3"/>
  <c r="H103" i="3"/>
  <c r="H96" i="3"/>
  <c r="H97" i="3"/>
  <c r="H98" i="3"/>
  <c r="H99" i="3"/>
  <c r="H100" i="3"/>
  <c r="H101" i="3"/>
  <c r="H102" i="3"/>
  <c r="H95" i="3"/>
  <c r="H87" i="3"/>
  <c r="H88" i="3"/>
  <c r="H89" i="3"/>
  <c r="H90" i="3"/>
  <c r="H91" i="3"/>
  <c r="H92" i="3"/>
  <c r="H86" i="3"/>
  <c r="H85" i="3"/>
  <c r="H84" i="3"/>
  <c r="H83" i="3"/>
  <c r="H80" i="3"/>
  <c r="H79" i="3"/>
  <c r="H62" i="3"/>
  <c r="H63" i="3"/>
  <c r="H64" i="3"/>
  <c r="H65" i="3"/>
  <c r="H66" i="3"/>
  <c r="H67" i="3"/>
  <c r="H68" i="3"/>
  <c r="H69" i="3"/>
  <c r="H70" i="3"/>
  <c r="H71" i="3"/>
  <c r="H72" i="3"/>
  <c r="H73" i="3"/>
  <c r="H74" i="3"/>
  <c r="H75" i="3"/>
  <c r="H76" i="3"/>
  <c r="H61" i="3"/>
  <c r="H60" i="3"/>
  <c r="H59" i="3"/>
  <c r="H58" i="3"/>
  <c r="H57" i="3"/>
  <c r="H56" i="3"/>
  <c r="H55" i="3"/>
  <c r="H54" i="3"/>
  <c r="H53" i="3"/>
  <c r="H52" i="3"/>
  <c r="H49" i="3"/>
  <c r="H48" i="3"/>
  <c r="H47" i="3"/>
  <c r="H46" i="3"/>
  <c r="H43" i="3"/>
  <c r="H42" i="3"/>
  <c r="H41" i="3"/>
  <c r="H40" i="3"/>
  <c r="H39" i="3"/>
  <c r="H38" i="3"/>
  <c r="H37" i="3"/>
  <c r="H36" i="3"/>
  <c r="H28" i="3"/>
  <c r="H29" i="3"/>
  <c r="H30" i="3"/>
  <c r="H31" i="3"/>
  <c r="H32" i="3"/>
  <c r="H33" i="3"/>
  <c r="H27" i="3"/>
  <c r="H26" i="3"/>
  <c r="H25" i="3"/>
  <c r="H24" i="3"/>
  <c r="H21" i="3"/>
  <c r="H18" i="3"/>
  <c r="H15" i="3"/>
  <c r="H14" i="3"/>
  <c r="H13" i="3"/>
  <c r="H12" i="3"/>
  <c r="H11" i="3"/>
  <c r="H7" i="3"/>
  <c r="H8" i="3"/>
  <c r="H6" i="3"/>
  <c r="H93" i="3"/>
  <c r="H77" i="3"/>
  <c r="H50" i="3"/>
  <c r="H44" i="3"/>
  <c r="H22" i="3"/>
  <c r="H9" i="3"/>
  <c r="J47" i="1"/>
  <c r="J46" i="1"/>
  <c r="J24" i="1"/>
  <c r="J13" i="1"/>
  <c r="J10" i="1"/>
  <c r="J9" i="1"/>
  <c r="J8" i="1"/>
  <c r="J5" i="1"/>
  <c r="H233" i="4"/>
  <c r="I233" i="4"/>
  <c r="J233" i="4"/>
  <c r="K233" i="4"/>
  <c r="L233" i="4"/>
  <c r="G233" i="4"/>
  <c r="J116" i="1" l="1"/>
  <c r="H112" i="3"/>
</calcChain>
</file>

<file path=xl/sharedStrings.xml><?xml version="1.0" encoding="utf-8"?>
<sst xmlns="http://schemas.openxmlformats.org/spreadsheetml/2006/main" count="2356" uniqueCount="640">
  <si>
    <t>Sector</t>
  </si>
  <si>
    <t>School ID</t>
  </si>
  <si>
    <t>School Name</t>
  </si>
  <si>
    <t>Ward</t>
  </si>
  <si>
    <r>
      <t>% of In-Boundary Enrollment</t>
    </r>
    <r>
      <rPr>
        <b/>
        <vertAlign val="superscript"/>
        <sz val="11"/>
        <color theme="0"/>
        <rFont val="Calibri"/>
        <family val="2"/>
        <scheme val="minor"/>
      </rPr>
      <t>3</t>
    </r>
  </si>
  <si>
    <t>DCPS</t>
  </si>
  <si>
    <t>Ward 7</t>
  </si>
  <si>
    <t>Ward 6</t>
  </si>
  <si>
    <t>Ward 1</t>
  </si>
  <si>
    <t>Ward 4</t>
  </si>
  <si>
    <t>Ward 5</t>
  </si>
  <si>
    <t>Ward 3</t>
  </si>
  <si>
    <t>Ward 2</t>
  </si>
  <si>
    <t>Ward 8</t>
  </si>
  <si>
    <t>Total</t>
  </si>
  <si>
    <t>Grades Served</t>
  </si>
  <si>
    <t>PCS</t>
  </si>
  <si>
    <t>410 8th St NW</t>
  </si>
  <si>
    <t>4600 Livingston Rd SE</t>
  </si>
  <si>
    <t>5th-12th</t>
  </si>
  <si>
    <t>100 Peabody St NW</t>
  </si>
  <si>
    <t>4501 Kansas Ave NW</t>
  </si>
  <si>
    <t>Ward of Residence</t>
  </si>
  <si>
    <t>Max</t>
  </si>
  <si>
    <t>Min</t>
  </si>
  <si>
    <t>Citywide</t>
  </si>
  <si>
    <t>BASIS DC PCS</t>
  </si>
  <si>
    <r>
      <t>Total Enrollment 
(all grades)</t>
    </r>
    <r>
      <rPr>
        <b/>
        <vertAlign val="superscript"/>
        <sz val="11"/>
        <color theme="0"/>
        <rFont val="Calibri"/>
        <family val="2"/>
        <scheme val="minor"/>
      </rPr>
      <t>1</t>
    </r>
  </si>
  <si>
    <t>Note: This appendix is organized at the building level and lists the multiple addresses associated with each school's unique ID defined by OSSE's School and LEA Infromation Management System (SLIMS).</t>
  </si>
  <si>
    <r>
      <rPr>
        <vertAlign val="superscript"/>
        <sz val="10"/>
        <rFont val="Calibri"/>
        <family val="2"/>
        <scheme val="minor"/>
      </rPr>
      <t xml:space="preserve">5 </t>
    </r>
    <r>
      <rPr>
        <sz val="10"/>
        <rFont val="Calibri"/>
        <family val="2"/>
        <scheme val="minor"/>
      </rPr>
      <t xml:space="preserve">Utilization rates are total public school enrollment (all grades located in the building) divided by building capacity.  </t>
    </r>
  </si>
  <si>
    <r>
      <rPr>
        <vertAlign val="superscript"/>
        <sz val="10"/>
        <color rgb="FF000000"/>
        <rFont val="Calibri"/>
        <family val="2"/>
        <scheme val="minor"/>
      </rPr>
      <t xml:space="preserve">4 </t>
    </r>
    <r>
      <rPr>
        <sz val="10"/>
        <color rgb="FF000000"/>
        <rFont val="Calibri"/>
        <family val="2"/>
        <scheme val="minor"/>
      </rPr>
      <t>DCPS programmatic capacity reflects the maximum number of students that can be housed at the school building given the schools’ existing educational programs, class size, and staffing. DCPS program capacities were developed by DGS, using consistent DCPS Educational Specification guidelines across all schools.</t>
    </r>
  </si>
  <si>
    <r>
      <rPr>
        <vertAlign val="superscript"/>
        <sz val="10"/>
        <color rgb="FF000000"/>
        <rFont val="Calibri"/>
        <family val="2"/>
        <scheme val="minor"/>
      </rPr>
      <t xml:space="preserve">1 </t>
    </r>
    <r>
      <rPr>
        <sz val="10"/>
        <color rgb="FF000000"/>
        <rFont val="Calibri"/>
        <family val="2"/>
        <scheme val="minor"/>
      </rPr>
      <t>Total enrollment includes all grades associated with a school program's ID.</t>
    </r>
  </si>
  <si>
    <t>School Address, SY15-16</t>
  </si>
  <si>
    <t>5th-11th</t>
  </si>
  <si>
    <r>
      <t>Total Building 
Enrollment, SY15-16</t>
    </r>
    <r>
      <rPr>
        <b/>
        <vertAlign val="superscript"/>
        <sz val="11"/>
        <color theme="0"/>
        <rFont val="Calibri"/>
        <family val="2"/>
        <scheme val="minor"/>
      </rPr>
      <t>1</t>
    </r>
  </si>
  <si>
    <r>
      <t xml:space="preserve"> Programmatic Capacity, SY15-16</t>
    </r>
    <r>
      <rPr>
        <b/>
        <vertAlign val="superscript"/>
        <sz val="11"/>
        <color theme="0"/>
        <rFont val="Calibri"/>
        <family val="2"/>
        <scheme val="minor"/>
      </rPr>
      <t xml:space="preserve">2 </t>
    </r>
  </si>
  <si>
    <t>PK3-12th</t>
  </si>
  <si>
    <t>Cesar Chavez PCS for Public Policy – Chavez Prep</t>
  </si>
  <si>
    <t>Columbia Heights Education Campus (CHEC)</t>
  </si>
  <si>
    <t>Kingsman Academy</t>
  </si>
  <si>
    <t>Richard Wright PCS for Journalism and Media Arts</t>
  </si>
  <si>
    <t>School for Educational Evolution and Development (SEED) PCS</t>
  </si>
  <si>
    <t>Somerset Preparatory Academy PCS</t>
  </si>
  <si>
    <t>770 Kenyon St NW</t>
  </si>
  <si>
    <t>3701 Hayes St  NE</t>
  </si>
  <si>
    <t>2705 Martin Luther King Ave. SE</t>
  </si>
  <si>
    <t>151 T St NE</t>
  </si>
  <si>
    <t>5800 8th St NW</t>
  </si>
  <si>
    <r>
      <t>Boundary Participation Rate, SY15-16</t>
    </r>
    <r>
      <rPr>
        <b/>
        <vertAlign val="superscript"/>
        <sz val="11"/>
        <color theme="0"/>
        <rFont val="Calibri"/>
        <family val="2"/>
        <scheme val="minor"/>
      </rPr>
      <t>2</t>
    </r>
  </si>
  <si>
    <r>
      <t>Programmatic Capacity, SY15-16</t>
    </r>
    <r>
      <rPr>
        <b/>
        <vertAlign val="superscript"/>
        <sz val="11"/>
        <color theme="0"/>
        <rFont val="Calibri"/>
        <family val="2"/>
        <scheme val="minor"/>
      </rPr>
      <t xml:space="preserve">4 </t>
    </r>
  </si>
  <si>
    <t>6th-9th</t>
  </si>
  <si>
    <t>6th-10th</t>
  </si>
  <si>
    <t>6th-12th</t>
  </si>
  <si>
    <t>8th-12th</t>
  </si>
  <si>
    <t>IDEA PCS</t>
  </si>
  <si>
    <t>Thurgood Marshall Academy PCS</t>
  </si>
  <si>
    <t>102/109</t>
  </si>
  <si>
    <t>3301 Wheeler Rd SE</t>
  </si>
  <si>
    <t>N/A</t>
  </si>
  <si>
    <t>Friendship PCS – Collegiate Academy</t>
  </si>
  <si>
    <t>Washington Mathematics Science Technology PCHS</t>
  </si>
  <si>
    <t>452/462</t>
  </si>
  <si>
    <t>1700 East Capitol St NE</t>
  </si>
  <si>
    <t>2501 11th St NW</t>
  </si>
  <si>
    <t>1001 Monroe St NE</t>
  </si>
  <si>
    <t>2130 G St NW</t>
  </si>
  <si>
    <t>3950 Chesapeake St NW</t>
  </si>
  <si>
    <t>9th-12th Enrollment</t>
  </si>
  <si>
    <t>Capital City PCS – High School</t>
  </si>
  <si>
    <t>Cesar Chavez PCS for Public Policy – Capitol Hill</t>
  </si>
  <si>
    <t>E.L. Haynes PCS – High School</t>
  </si>
  <si>
    <t>KIPP DC – College Preparatory PCS</t>
  </si>
  <si>
    <t>Washington Latin PCS – Upper School</t>
  </si>
  <si>
    <t>709 12th St SE</t>
  </si>
  <si>
    <t>4095 Minnesota Avenue NE</t>
  </si>
  <si>
    <t>1027 45th St NE</t>
  </si>
  <si>
    <t>1401 Brentwood Parkway NE</t>
  </si>
  <si>
    <t>4400 Iowa Ave NW</t>
  </si>
  <si>
    <t>2427 Martin Luther King Jr Av SE</t>
  </si>
  <si>
    <t>1920 Bladensburg Road NE</t>
  </si>
  <si>
    <t>9th-12th</t>
  </si>
  <si>
    <t>Maya Angelou PCS – High School</t>
  </si>
  <si>
    <t>5600 E Capitol St NE</t>
  </si>
  <si>
    <t>300 Bryant St NW</t>
  </si>
  <si>
    <t>101/137</t>
  </si>
  <si>
    <t>9th-12th; Adult</t>
  </si>
  <si>
    <t>Maya Angelou PCS – High School; Maya Angelou PCS – Young Adult Learning Center</t>
  </si>
  <si>
    <t>Cardozo Education Campus</t>
  </si>
  <si>
    <t>Anacostia High School</t>
  </si>
  <si>
    <t>Ballou High School</t>
  </si>
  <si>
    <t>Benjamin Banneker High School</t>
  </si>
  <si>
    <t>Cesar Chavez PCS for Public Policy – Parkside High School</t>
  </si>
  <si>
    <t>Coolidge High School</t>
  </si>
  <si>
    <t>Dunbar High School</t>
  </si>
  <si>
    <t>Eastern High School</t>
  </si>
  <si>
    <t>Luke Moore Alternative High School</t>
  </si>
  <si>
    <t>McKinley Technology High School</t>
  </si>
  <si>
    <t>National Collegiate Preparatory Public Charter High School</t>
  </si>
  <si>
    <t>Phelps Architecture, Construction, and Engineering High School</t>
  </si>
  <si>
    <t>Roosevelt High School @ MacFarland</t>
  </si>
  <si>
    <t>School Without Walls High School</t>
  </si>
  <si>
    <t>Wilson High School</t>
  </si>
  <si>
    <t>Woodson High School</t>
  </si>
  <si>
    <t>Duke Ellington School of the Arts</t>
  </si>
  <si>
    <t>Paul Public Charter School – International High School</t>
  </si>
  <si>
    <t>Washington Metropolitan High School</t>
  </si>
  <si>
    <r>
      <t xml:space="preserve">National Collegiate Preparatory Public Charter High School </t>
    </r>
    <r>
      <rPr>
        <i/>
        <sz val="11"/>
        <color theme="1"/>
        <rFont val="Calibri"/>
        <family val="2"/>
        <scheme val="minor"/>
      </rPr>
      <t>(co-locating with Ingenuity Preparatory)</t>
    </r>
  </si>
  <si>
    <t>Friendship PCS – Technology Preparatory High</t>
  </si>
  <si>
    <t>Appendix 1: Schools Serving Students in SY2015-16</t>
  </si>
  <si>
    <t>PK3-5th Enrollment</t>
  </si>
  <si>
    <t>Adult/Alternative Enrollment</t>
  </si>
  <si>
    <t>Special Education Enrollment</t>
  </si>
  <si>
    <t>Achievement Prep PCS – Wahler Place Elementary</t>
  </si>
  <si>
    <t>1500 Mississippi Avenue SE</t>
  </si>
  <si>
    <t>KG-3rd</t>
  </si>
  <si>
    <t>Achievement Prep PCS – Wahler Place Middle</t>
  </si>
  <si>
    <t>908 Wahler Pl  SE</t>
  </si>
  <si>
    <t>4th-8th</t>
  </si>
  <si>
    <t>Aiton Elementary School</t>
  </si>
  <si>
    <t>PK3-5th</t>
  </si>
  <si>
    <t>Amidon-Bowen Elementary School</t>
  </si>
  <si>
    <t>AppleTree Early Learning PCS – Columbia Heights</t>
  </si>
  <si>
    <t>PK3-PK4</t>
  </si>
  <si>
    <t>AppleTree Early Learning PCS – Lincoln Park</t>
  </si>
  <si>
    <t>AppleTree Early Learning PCS – Oklahoma Ave</t>
  </si>
  <si>
    <t>AppleTree Early Learning PCS – Douglas Knoll/Parklands (Southeast)</t>
  </si>
  <si>
    <t>AppleTree Early Learning PCS – Southwest</t>
  </si>
  <si>
    <t>801 7th St SW</t>
  </si>
  <si>
    <t>Bancroft Elementary School</t>
  </si>
  <si>
    <t>1755 Newton St  NW</t>
  </si>
  <si>
    <t>Barnard Elementary School</t>
  </si>
  <si>
    <t>Beers Elementary School</t>
  </si>
  <si>
    <t>Brent Elementary School</t>
  </si>
  <si>
    <t>Bridges PCS</t>
  </si>
  <si>
    <t>1250 Taylor St NW</t>
  </si>
  <si>
    <t>PK3-3rd</t>
  </si>
  <si>
    <t>Brightwood Education Campus</t>
  </si>
  <si>
    <t>1300 Nicholson St NW</t>
  </si>
  <si>
    <t>PK3-8th</t>
  </si>
  <si>
    <t>Briya PCS</t>
  </si>
  <si>
    <t>2333 Ontario Rd NW</t>
  </si>
  <si>
    <t>PK3-4th; Adult</t>
  </si>
  <si>
    <t>Browne Education Campus</t>
  </si>
  <si>
    <t>Bruce-Monroe Elementary School @ Park View</t>
  </si>
  <si>
    <t>Bunker Hill Elementary School</t>
  </si>
  <si>
    <t>Burroughs Elementary School</t>
  </si>
  <si>
    <t>Burrville Elementary School</t>
  </si>
  <si>
    <t>C.W. Harris Elementary School</t>
  </si>
  <si>
    <t>Capital City PCS – Lower School</t>
  </si>
  <si>
    <t>PK3-4th</t>
  </si>
  <si>
    <t>Capital City PCS – Middle School</t>
  </si>
  <si>
    <t>5th-8th</t>
  </si>
  <si>
    <t>Capitol Hill Montessori @ Logan</t>
  </si>
  <si>
    <t xml:space="preserve">Cedar Tree Academy PCS </t>
  </si>
  <si>
    <t>701 Howard Road SE</t>
  </si>
  <si>
    <t>PK3-KG</t>
  </si>
  <si>
    <t>Center City PCS – Brightwood</t>
  </si>
  <si>
    <t>6008 Georgia Ave NW</t>
  </si>
  <si>
    <t>PK4-8th</t>
  </si>
  <si>
    <t>Center City PCS – Capitol Hill</t>
  </si>
  <si>
    <t>1503 East Capitol St SE</t>
  </si>
  <si>
    <t>Center City PCS – Congress Heights</t>
  </si>
  <si>
    <t>220 HighView Pl SE</t>
  </si>
  <si>
    <t>Center City PCS – Petworth</t>
  </si>
  <si>
    <t>510 Webster St NW</t>
  </si>
  <si>
    <t>Center City PCS – Shaw</t>
  </si>
  <si>
    <t>Center City PCS – Trinidad</t>
  </si>
  <si>
    <t>1217 W  Virginia Ave NE</t>
  </si>
  <si>
    <t>Cleveland Elementary School</t>
  </si>
  <si>
    <t>Creative Minds International PCS</t>
  </si>
  <si>
    <t>3700 North Capitol St. NW</t>
  </si>
  <si>
    <t>DC Bilingual PCS</t>
  </si>
  <si>
    <t>33 Riggs Road NE</t>
  </si>
  <si>
    <t>DC Prep PCS – Anacostia Elementary</t>
  </si>
  <si>
    <t>1102 W St. SE</t>
  </si>
  <si>
    <t>DC Prep PCS – Benning Elementary</t>
  </si>
  <si>
    <t>100 41st St NE</t>
  </si>
  <si>
    <t>DC Prep PCS – Benning Middle</t>
  </si>
  <si>
    <t>4th-6th</t>
  </si>
  <si>
    <t>DC Prep PCS – Edgewood Elementary</t>
  </si>
  <si>
    <t>707 Edgewood St NE</t>
  </si>
  <si>
    <t>DC Prep PCS – Edgewood Middle</t>
  </si>
  <si>
    <t>701 Edgewood St NE</t>
  </si>
  <si>
    <t>DC Scholars PCS</t>
  </si>
  <si>
    <t>PK3-6th</t>
  </si>
  <si>
    <t>Democracy Prep Congress Heights PCS</t>
  </si>
  <si>
    <t>3100 Martin Luther King Jr Ave SE</t>
  </si>
  <si>
    <t>Dorothy I. Height Elementary School</t>
  </si>
  <si>
    <t>1300 Allison St NW</t>
  </si>
  <si>
    <t>Drew Elementary School</t>
  </si>
  <si>
    <t>E.L. Haynes PCS – Elementary School</t>
  </si>
  <si>
    <t>E.L. Haynes PCS – Middle School</t>
  </si>
  <si>
    <t>3600 Georgia Ave NW</t>
  </si>
  <si>
    <t xml:space="preserve">Eagle Academy PCS – Capitol Riverfront </t>
  </si>
  <si>
    <t>1017 New Jersey Ave SE</t>
  </si>
  <si>
    <t xml:space="preserve">Eagle Academy PCS – Congress Heights </t>
  </si>
  <si>
    <t>3400 Wheeler Rd SE</t>
  </si>
  <si>
    <t>Early Childhood Academy PCS</t>
  </si>
  <si>
    <t>4025 9th St SE</t>
  </si>
  <si>
    <t>Eaton Elementary School</t>
  </si>
  <si>
    <t>PK4-5th</t>
  </si>
  <si>
    <t>Elsie Whitlow Stokes Community Freedom PCS</t>
  </si>
  <si>
    <t>3700 Oakview Terrace NE</t>
  </si>
  <si>
    <t>Excel Academy PCS</t>
  </si>
  <si>
    <t>2501 Martin Luther King Jr Ave SE</t>
  </si>
  <si>
    <t>PK3-7th</t>
  </si>
  <si>
    <t>Friendship PCS – Armstrong Elementary</t>
  </si>
  <si>
    <t>1400 First St NW</t>
  </si>
  <si>
    <t>Friendship PCS – Blow-Pierce Elementary</t>
  </si>
  <si>
    <t>725 19th St  NE</t>
  </si>
  <si>
    <t>Friendship PCS – Blow-Pierce Middle</t>
  </si>
  <si>
    <t>Friendship PCS – Chamberlain Elementary</t>
  </si>
  <si>
    <t>1345 Potomac Avenue SE</t>
  </si>
  <si>
    <t>Friendship PCS – Chamberlain Middle</t>
  </si>
  <si>
    <t>Friendship PCS – Online</t>
  </si>
  <si>
    <t>KG-8th</t>
  </si>
  <si>
    <t>Friendship PCS – Southeast Elementary Academy</t>
  </si>
  <si>
    <t>645 Milwaukee Place SE</t>
  </si>
  <si>
    <t>Friendship PCS – Woodridge Elementary</t>
  </si>
  <si>
    <t>2959 Carlton Avenue NE</t>
  </si>
  <si>
    <t>Friendship PCS – Woodridge Middle</t>
  </si>
  <si>
    <t>Garfield Elementary School</t>
  </si>
  <si>
    <t>Garrison Elementary School</t>
  </si>
  <si>
    <t>H.D. Cooke Elementary School</t>
  </si>
  <si>
    <t>2525 17th St NW</t>
  </si>
  <si>
    <t xml:space="preserve">Harmony DC PCS – School of Excellence </t>
  </si>
  <si>
    <t>KG-5th</t>
  </si>
  <si>
    <t>Hearst Elementary School</t>
  </si>
  <si>
    <t>Hendley Elementary School</t>
  </si>
  <si>
    <t>Hope Community PCS – Lamond</t>
  </si>
  <si>
    <t>6200 Kansas Avenue NE</t>
  </si>
  <si>
    <t>Hope Community PCS – Tolson</t>
  </si>
  <si>
    <t>2917 8th St NE</t>
  </si>
  <si>
    <t>Houston Elementary School</t>
  </si>
  <si>
    <t>Hyde-Addison Elementary School</t>
  </si>
  <si>
    <t>Ideal Academy PCS</t>
  </si>
  <si>
    <t>6130 N Capitol St NW</t>
  </si>
  <si>
    <t>Ingenuity Prep PCS</t>
  </si>
  <si>
    <t>PK3-2nd</t>
  </si>
  <si>
    <t>Inspired Teaching Demonstration PCS</t>
  </si>
  <si>
    <t>J.O. Wilson Elementary School</t>
  </si>
  <si>
    <t>Janney Elementary School</t>
  </si>
  <si>
    <t>Ketcham Elementary School</t>
  </si>
  <si>
    <t>Key Elementary School</t>
  </si>
  <si>
    <t>Kimball Elementary School</t>
  </si>
  <si>
    <t>King Elementary School</t>
  </si>
  <si>
    <t>KIPP DC – AIM Academy PCS</t>
  </si>
  <si>
    <t>2600 Douglass Road SE</t>
  </si>
  <si>
    <t>KIPP DC – Arts and Technology Academy PCS</t>
  </si>
  <si>
    <t>KIPP DC – Connect Academy PCS</t>
  </si>
  <si>
    <t>1375 Mt Olivet Road NE</t>
  </si>
  <si>
    <t>KIPP DC – Discover Academy PCS</t>
  </si>
  <si>
    <t>KIPP DC – Grow Academy PCS</t>
  </si>
  <si>
    <t>421 P St NW</t>
  </si>
  <si>
    <t>KIPP DC – Heights Academy PCS</t>
  </si>
  <si>
    <t>1st-4th</t>
  </si>
  <si>
    <t>KIPP DC – KEY Academy PCS</t>
  </si>
  <si>
    <t>4801 Benning Rd SE</t>
  </si>
  <si>
    <t>KIPP DC – Lead Academy PCS</t>
  </si>
  <si>
    <t>KIPP DC – LEAP Academy PCS</t>
  </si>
  <si>
    <t>KIPP DC – Northeast Academy PCS</t>
  </si>
  <si>
    <t>5th-7th</t>
  </si>
  <si>
    <t>KIPP DC – Promise Academy PCS</t>
  </si>
  <si>
    <t>KG-4th</t>
  </si>
  <si>
    <t>KIPP DC – Quest Academy PCS</t>
  </si>
  <si>
    <t>KIPP DC – Spring Academy PCS</t>
  </si>
  <si>
    <t>1st-2nd</t>
  </si>
  <si>
    <t>KIPP DC – Valor Academy PCS</t>
  </si>
  <si>
    <t>5th-6th</t>
  </si>
  <si>
    <t>KIPP DC – WILL Academy PCS</t>
  </si>
  <si>
    <t>Lafayette Elementary School</t>
  </si>
  <si>
    <t>Langdon Elementary School</t>
  </si>
  <si>
    <t>Langley Elementary School</t>
  </si>
  <si>
    <t>LaSalle-Backus Education Campus</t>
  </si>
  <si>
    <t>Latin American Montessori Bilingual (LAMB) PCS</t>
  </si>
  <si>
    <t>1375 Missouri Ave NW</t>
  </si>
  <si>
    <t>Leckie Elementary School</t>
  </si>
  <si>
    <t>Lee Montessori PCS</t>
  </si>
  <si>
    <t>Ludlow-Taylor Elementary School</t>
  </si>
  <si>
    <t>Malcolm X Elementary School @ Green</t>
  </si>
  <si>
    <t>Mann Elementary School</t>
  </si>
  <si>
    <t>4430 Newark St NW</t>
  </si>
  <si>
    <t>Marie Reed Elementary School</t>
  </si>
  <si>
    <t>Mary McLeod Bethune Day Academy PCS</t>
  </si>
  <si>
    <t>Maury Elementary School</t>
  </si>
  <si>
    <t>1250 Constitution Ave NE</t>
  </si>
  <si>
    <t>Meridian Public Charter School – Elementary School</t>
  </si>
  <si>
    <t>2120 13th St NW</t>
  </si>
  <si>
    <t>Miner Elementary School</t>
  </si>
  <si>
    <t>Monument Academy</t>
  </si>
  <si>
    <t>5th</t>
  </si>
  <si>
    <t>Moten Elementary School</t>
  </si>
  <si>
    <t>1565 Morris Rd SE</t>
  </si>
  <si>
    <t>Mundo Verde Bilingual PCS</t>
  </si>
  <si>
    <t>Murch Elementary School</t>
  </si>
  <si>
    <t>Nalle Elementary School</t>
  </si>
  <si>
    <t>Noyes Elementary School</t>
  </si>
  <si>
    <t>Orr Elementary School</t>
  </si>
  <si>
    <t>Oyster-Adams Bilingual School (Adams)</t>
  </si>
  <si>
    <t>Oyster-Adams Bilingual School (Oyster)</t>
  </si>
  <si>
    <t>2801 Calvert St NW</t>
  </si>
  <si>
    <t>PK4-3rd</t>
  </si>
  <si>
    <t>Patterson Elementary School</t>
  </si>
  <si>
    <t>Payne Elementary School</t>
  </si>
  <si>
    <t>1445 C St SE</t>
  </si>
  <si>
    <t>Peabody Elementary School</t>
  </si>
  <si>
    <t>Plummer Elementary School</t>
  </si>
  <si>
    <t>Potomac Preparatory PCS</t>
  </si>
  <si>
    <t>Powell Elementary School</t>
  </si>
  <si>
    <t>Randle Highlands Elementary School</t>
  </si>
  <si>
    <t>Raymond Education Campus</t>
  </si>
  <si>
    <t>Roots PCS</t>
  </si>
  <si>
    <t>15 Kennedy St NW</t>
  </si>
  <si>
    <t>Ross Elementary School</t>
  </si>
  <si>
    <t>Savoy Elementary School</t>
  </si>
  <si>
    <t>2400 Shannon Pl SE</t>
  </si>
  <si>
    <t>School Without Walls @ Francis-Stevens</t>
  </si>
  <si>
    <t>School-Within-School @ Goding</t>
  </si>
  <si>
    <t>Seaton Elementary School</t>
  </si>
  <si>
    <t>Sela PCS</t>
  </si>
  <si>
    <t>6015 Chillum Pl. NE</t>
  </si>
  <si>
    <t>Shepherd Elementary School</t>
  </si>
  <si>
    <t>Shining Stars Montessori Academy PCS</t>
  </si>
  <si>
    <t>Simon Elementary School</t>
  </si>
  <si>
    <t>Smothers Elementary School</t>
  </si>
  <si>
    <t>Stanton Elementary School</t>
  </si>
  <si>
    <t>Stoddert Elementary School</t>
  </si>
  <si>
    <t>Takoma Education Campus</t>
  </si>
  <si>
    <t>The Children's Guild DC Public Charter School</t>
  </si>
  <si>
    <t>2146 24th Place NE</t>
  </si>
  <si>
    <t>Thomas Elementary School</t>
  </si>
  <si>
    <t>650 Anacostia Ave NE</t>
  </si>
  <si>
    <t>Thomson Elementary School</t>
  </si>
  <si>
    <t>Truesdell Education Campus</t>
  </si>
  <si>
    <t>Tubman Elementary School</t>
  </si>
  <si>
    <t>Turner Elementary School</t>
  </si>
  <si>
    <t>3264 Stanton Rd SE</t>
  </si>
  <si>
    <t>1227 4th St NE</t>
  </si>
  <si>
    <t>Two Rivers PCS at Young</t>
  </si>
  <si>
    <t>PK3-1st</t>
  </si>
  <si>
    <t>Tyler Elementary School</t>
  </si>
  <si>
    <t>Van Ness Elementary School</t>
  </si>
  <si>
    <t>Walker-Jones Education Campus</t>
  </si>
  <si>
    <t>1125 New Jersey Ave NW</t>
  </si>
  <si>
    <t>Washington Latin PCS – Middle School</t>
  </si>
  <si>
    <t>Washington Yu Ying PCS</t>
  </si>
  <si>
    <t>Watkins Elementary School</t>
  </si>
  <si>
    <t>1st-5th</t>
  </si>
  <si>
    <t>West Education Campus</t>
  </si>
  <si>
    <t>Wheatley Education Campus</t>
  </si>
  <si>
    <t>1299 Neal St NE</t>
  </si>
  <si>
    <t>Whittier Education Campus</t>
  </si>
  <si>
    <t>William E. Doar, Jr. PCS for the Performing Arts</t>
  </si>
  <si>
    <t>705 Edgewood St NE</t>
  </si>
  <si>
    <t>Brookland Middle School</t>
  </si>
  <si>
    <t>6th-8th</t>
  </si>
  <si>
    <t>Cesar Chavez PCS for Public Policy – Parkside Middle School</t>
  </si>
  <si>
    <t>5601 East Capitol St SE</t>
  </si>
  <si>
    <t>Deal Middle School</t>
  </si>
  <si>
    <t>District of Columbia International School</t>
  </si>
  <si>
    <t>Eliot-Hine Middle School</t>
  </si>
  <si>
    <t>Friendship PCS – Technology Preparatory Middle</t>
  </si>
  <si>
    <t>Hardy Middle School</t>
  </si>
  <si>
    <t>Hart Middle School</t>
  </si>
  <si>
    <t>Howard University Middle School of Mathematics and Science PCS</t>
  </si>
  <si>
    <t>405 Howard Pl NW</t>
  </si>
  <si>
    <t>Jefferson Middle School Academy</t>
  </si>
  <si>
    <t>Johnson Middle School</t>
  </si>
  <si>
    <t>Kelly Miller Middle School</t>
  </si>
  <si>
    <t>Kramer Middle School</t>
  </si>
  <si>
    <t>McKinley Middle School</t>
  </si>
  <si>
    <t>Meridian Public Charter School – Middle School</t>
  </si>
  <si>
    <t>Paul Public Charter School – Middle School</t>
  </si>
  <si>
    <t>Sousa Middle School</t>
  </si>
  <si>
    <t>3650 Ely Pl SE</t>
  </si>
  <si>
    <t>Stuart-Hobson Middle School</t>
  </si>
  <si>
    <t>1234 4th St NE</t>
  </si>
  <si>
    <t>Washington Global Public Charter School</t>
  </si>
  <si>
    <t>525 School St. SW</t>
  </si>
  <si>
    <t>6th-7th</t>
  </si>
  <si>
    <t>Academy of Hope Adult PCS</t>
  </si>
  <si>
    <t>Adult</t>
  </si>
  <si>
    <t>Ballou STAY</t>
  </si>
  <si>
    <t>Carlos Rosario International PCS</t>
  </si>
  <si>
    <t>1100 Harvard St NW</t>
  </si>
  <si>
    <t>CHOICE Academy at Emery</t>
  </si>
  <si>
    <t>Alternative</t>
  </si>
  <si>
    <t>Community College Preparatory Academy PCS</t>
  </si>
  <si>
    <t>2405 Martin Luther King Jr Ave SE</t>
  </si>
  <si>
    <t>Incarcerated Youth Program, Correctional Detention Facility</t>
  </si>
  <si>
    <t>Latin American Youth Center Career Academy</t>
  </si>
  <si>
    <t>3047 15th St NW</t>
  </si>
  <si>
    <t>Maya Angelou PCS – Young Adult Learning Center</t>
  </si>
  <si>
    <t>Roosevelt STAY at MacFarland</t>
  </si>
  <si>
    <t>The Next Step PCS/El Próximo Paso PCS</t>
  </si>
  <si>
    <t>The Next Step PCS – Adult</t>
  </si>
  <si>
    <t>Youth Services Center</t>
  </si>
  <si>
    <t>Youthbuild PCS</t>
  </si>
  <si>
    <t>3014 14th St NW</t>
  </si>
  <si>
    <t>River Terrace ES</t>
  </si>
  <si>
    <t>420 34th St NE</t>
  </si>
  <si>
    <t>Special Education</t>
  </si>
  <si>
    <t>St. Coletta Special Education PCS</t>
  </si>
  <si>
    <t>1901 Independence Avenue SE</t>
  </si>
  <si>
    <t>Meridian Public Charter School</t>
  </si>
  <si>
    <t>Bridges PCS @ Sharpe</t>
  </si>
  <si>
    <r>
      <t xml:space="preserve">Achievement Prep PCS – Wahler Place Elementary </t>
    </r>
    <r>
      <rPr>
        <i/>
        <sz val="11"/>
        <color theme="1"/>
        <rFont val="Calibri"/>
        <family val="2"/>
        <scheme val="minor"/>
      </rPr>
      <t>(co-locating with Malcolm X @ Green)</t>
    </r>
  </si>
  <si>
    <r>
      <t>AppleTree Early Learning PCS – Southwest (</t>
    </r>
    <r>
      <rPr>
        <i/>
        <sz val="11"/>
        <color theme="1"/>
        <rFont val="Calibri"/>
        <family val="2"/>
        <scheme val="minor"/>
      </rPr>
      <t>co-locating with Jefferson MS)</t>
    </r>
  </si>
  <si>
    <t>Bridges PCS – Main</t>
  </si>
  <si>
    <t>1244 Taylor St NW</t>
  </si>
  <si>
    <t>4300 13th St NW</t>
  </si>
  <si>
    <t>3912 Georgia Ave NW</t>
  </si>
  <si>
    <t>184/182/1207</t>
  </si>
  <si>
    <t>Capital City PCS – Lower School; Capital City PCS – Middle School; Capital City PCS – High School</t>
  </si>
  <si>
    <t>1110/218</t>
  </si>
  <si>
    <t>DC Prep PCS – Benning Elementary;  DC Prep PCS – Benning Middle</t>
  </si>
  <si>
    <t>1206/1138</t>
  </si>
  <si>
    <t>E.L. Haynes PCS – Elementary School; E.L. Haynes PCS – High School</t>
  </si>
  <si>
    <t>PK3-4th, 9th-12th</t>
  </si>
  <si>
    <t>4301 9th St SE</t>
  </si>
  <si>
    <t>361/362</t>
  </si>
  <si>
    <t>Friendship PCS – Blow-Pierce Elementary; Friendship PCS – Blow-Pierce Middle</t>
  </si>
  <si>
    <t>363/364</t>
  </si>
  <si>
    <t>Friendship PCS – Chamberlain Elementary; Friendship PCS – Chamberlain Middle</t>
  </si>
  <si>
    <t>365/366</t>
  </si>
  <si>
    <t>Friendship PCS – Woodridge Elementary; Friendship PCS – Woodridge Middle</t>
  </si>
  <si>
    <r>
      <t xml:space="preserve">Ingenuity Prep PCS </t>
    </r>
    <r>
      <rPr>
        <i/>
        <sz val="11"/>
        <color theme="1"/>
        <rFont val="Calibri"/>
        <family val="2"/>
        <scheme val="minor"/>
      </rPr>
      <t>(co-locating with National Collegiate Prep)</t>
    </r>
  </si>
  <si>
    <t>PK3-2nd; 9th-12th</t>
  </si>
  <si>
    <r>
      <t xml:space="preserve">Inspired Teaching Demonstration PCS </t>
    </r>
    <r>
      <rPr>
        <i/>
        <sz val="11"/>
        <color theme="1"/>
        <rFont val="Calibri"/>
        <family val="2"/>
        <scheme val="minor"/>
      </rPr>
      <t>(co-locating with Lee Montessori PCS)</t>
    </r>
  </si>
  <si>
    <t>116/1122/3071</t>
  </si>
  <si>
    <t>KIPP DC – AIM Academy PCS; KIPP DC – Discover Academy PCS; KIPP DC – Heights Academy PCS</t>
  </si>
  <si>
    <t>209/214/242</t>
  </si>
  <si>
    <t>KIPP DC – Connect Academy PCS; KIPP DC – Spring Academy PCS; KIPP DC – Northeast Academy PCS</t>
  </si>
  <si>
    <t>1129/190/121</t>
  </si>
  <si>
    <t>KIPP DC – Grow Academy PCS; KIPP DC – Lead Academy PCS; KIPP DC – WILL Academy PCS</t>
  </si>
  <si>
    <t>189/132/1121</t>
  </si>
  <si>
    <t>KIPP DC – KEY Academy PCS; KIPP DC – LEAP Academy PCS;  KIPP DC – Promise Academy PCS</t>
  </si>
  <si>
    <t>237/236/243</t>
  </si>
  <si>
    <t>KIPP DC – Quest Academy PCS; KIPP DC – Arts and Technology Academy PCS; KIPP DC – Valor Academy PCS</t>
  </si>
  <si>
    <t>Latin American Montessori Bilingual (LAMB) PCS – Missouri Ave</t>
  </si>
  <si>
    <r>
      <t xml:space="preserve">Lee Montessori PCS </t>
    </r>
    <r>
      <rPr>
        <i/>
        <sz val="11"/>
        <color theme="1"/>
        <rFont val="Calibri"/>
        <family val="2"/>
        <scheme val="minor"/>
      </rPr>
      <t>(co-locating with Inspired Teaching Demonstration PCS)</t>
    </r>
  </si>
  <si>
    <t>Mary McLeod Bethune Day Academy PCS (Slowe Campus)</t>
  </si>
  <si>
    <r>
      <t xml:space="preserve">Monument Academy </t>
    </r>
    <r>
      <rPr>
        <i/>
        <sz val="11"/>
        <color theme="1"/>
        <rFont val="Calibri"/>
        <family val="2"/>
        <scheme val="minor"/>
      </rPr>
      <t>(co-locating with Community College Preparatory Acadamy PCS)</t>
    </r>
  </si>
  <si>
    <t>5th; Adult</t>
  </si>
  <si>
    <r>
      <t>Sela PCS</t>
    </r>
    <r>
      <rPr>
        <i/>
        <sz val="11"/>
        <color theme="1"/>
        <rFont val="Calibri"/>
        <family val="2"/>
        <scheme val="minor"/>
      </rPr>
      <t xml:space="preserve"> (co-locating with Shining Stars Montessori PCS)</t>
    </r>
  </si>
  <si>
    <r>
      <t xml:space="preserve">Shining Stars Montessori Academy PCS </t>
    </r>
    <r>
      <rPr>
        <i/>
        <sz val="11"/>
        <color theme="1"/>
        <rFont val="Calibri"/>
        <family val="2"/>
        <scheme val="minor"/>
      </rPr>
      <t>(co-locating with Sela PCS)</t>
    </r>
  </si>
  <si>
    <t>125/1118</t>
  </si>
  <si>
    <t>1124/1164</t>
  </si>
  <si>
    <t>Friendship PCS – Technology Preparatory Middle; Friendship PCS – Technology Preparatory High</t>
  </si>
  <si>
    <t>170/222</t>
  </si>
  <si>
    <t>Paul PCS – Middle School; Paul PCS – International High School</t>
  </si>
  <si>
    <t>Washington Latin PCS – Middle School;  Washington Latin PCS – Upper School</t>
  </si>
  <si>
    <t>Academy of Hope Adult PCS - Northeast/Southeast</t>
  </si>
  <si>
    <t>421 Alabama Ave. SE</t>
  </si>
  <si>
    <r>
      <t xml:space="preserve">Community College Preparatory Academy PCS </t>
    </r>
    <r>
      <rPr>
        <i/>
        <sz val="11"/>
        <color theme="1"/>
        <rFont val="Calibri"/>
        <family val="2"/>
        <scheme val="minor"/>
      </rPr>
      <t>(co-locating with Monument Academy PCS)</t>
    </r>
  </si>
  <si>
    <t>168/1061</t>
  </si>
  <si>
    <t>320 21st St NE</t>
  </si>
  <si>
    <t>514 V St NE</t>
  </si>
  <si>
    <t>601 Edgewood St NE</t>
  </si>
  <si>
    <t>711 N St NW</t>
  </si>
  <si>
    <t>500 19th St NE</t>
  </si>
  <si>
    <t>3220 16th St NW</t>
  </si>
  <si>
    <t>1351 Nicholson St NW</t>
  </si>
  <si>
    <t>62 T St NE</t>
  </si>
  <si>
    <t>200 Douglas St NE</t>
  </si>
  <si>
    <t>1375 E St NE</t>
  </si>
  <si>
    <t>5300 Blaine St NE</t>
  </si>
  <si>
    <t>Latin American Montessori Bilingual (LAMB) PCS (co-locating with Perry St Prep PCS)</t>
  </si>
  <si>
    <t>1800 Perry St NE</t>
  </si>
  <si>
    <t>Mary McLeod Bethune Day Academy PCS  (16th St)</t>
  </si>
  <si>
    <t>5412 16th St NW</t>
  </si>
  <si>
    <t>1404 Jackson St NE</t>
  </si>
  <si>
    <t>3031 14th St NW</t>
  </si>
  <si>
    <t>30 P St NW</t>
  </si>
  <si>
    <t>4401 8th St NE</t>
  </si>
  <si>
    <t>770 M St SE</t>
  </si>
  <si>
    <t>4300 C St SE</t>
  </si>
  <si>
    <t>Two Rivers PCS at 4th St</t>
  </si>
  <si>
    <t>820 26th St NE_x000D_</t>
  </si>
  <si>
    <t>5200 2nd St NW</t>
  </si>
  <si>
    <t>220 Taylor St NE</t>
  </si>
  <si>
    <t>215 G St NE</t>
  </si>
  <si>
    <t>1720 First St NE</t>
  </si>
  <si>
    <t>1200 First St NE</t>
  </si>
  <si>
    <t>660 K St NE</t>
  </si>
  <si>
    <t>101 T St NE</t>
  </si>
  <si>
    <t>Perry St Preparatory PCS</t>
  </si>
  <si>
    <t>704 26th St NE</t>
  </si>
  <si>
    <t>920 F St NE</t>
  </si>
  <si>
    <t>1500 Mississippi Ave SE</t>
  </si>
  <si>
    <t>1345 Potomac Ave SE</t>
  </si>
  <si>
    <t>4095 Minnesota Ave NE</t>
  </si>
  <si>
    <t>2959 Carlton Ave NE</t>
  </si>
  <si>
    <t>6200 Kansas Ave NE</t>
  </si>
  <si>
    <t>1901 Independence Ave SE</t>
  </si>
  <si>
    <t>2146 24th Pl NE</t>
  </si>
  <si>
    <t>645 Milwaukee Pl SE</t>
  </si>
  <si>
    <t>2201 18th St NW</t>
  </si>
  <si>
    <t>2020 19th St NW</t>
  </si>
  <si>
    <t>1150 5th St SE</t>
  </si>
  <si>
    <t>525 School St SW</t>
  </si>
  <si>
    <t>540 55th St NE</t>
  </si>
  <si>
    <t>401 I St SW</t>
  </si>
  <si>
    <t>1200 Clifton St NW</t>
  </si>
  <si>
    <t>3700 North Capitol St NW</t>
  </si>
  <si>
    <t>1102 W St SE</t>
  </si>
  <si>
    <t>101 N St NW</t>
  </si>
  <si>
    <t>2705 Martin Luther King Ave SE</t>
  </si>
  <si>
    <t>1150 Michigan Ave NE</t>
  </si>
  <si>
    <t>6015 Chillum Pl NE</t>
  </si>
  <si>
    <t>1920 Bladensburg Rd NE</t>
  </si>
  <si>
    <t>701 Howard Rd SE</t>
  </si>
  <si>
    <t>33 Riggs Rd NE</t>
  </si>
  <si>
    <t>2600 Douglass Rd SE</t>
  </si>
  <si>
    <t>1375 Mt Olivet Rd NE</t>
  </si>
  <si>
    <t>501 Riggs Rd NE</t>
  </si>
  <si>
    <t xml:space="preserve">1000 Mount Olivet Rd NE </t>
  </si>
  <si>
    <t>908 Wahler Pl SE</t>
  </si>
  <si>
    <t>533 48th Pl NE</t>
  </si>
  <si>
    <t>1601 16th St SE</t>
  </si>
  <si>
    <t>3401 4th St SE</t>
  </si>
  <si>
    <t>1755 Newton St NW</t>
  </si>
  <si>
    <t>430 Decatur St NW</t>
  </si>
  <si>
    <t>3600 Alabama Ave SE</t>
  </si>
  <si>
    <t>800 Euclid St NW</t>
  </si>
  <si>
    <t>301 North Carolina Ave SE</t>
  </si>
  <si>
    <t>850 26th St NE</t>
  </si>
  <si>
    <t>3560 Warder St NW</t>
  </si>
  <si>
    <t>1401 Michigan Ave NE</t>
  </si>
  <si>
    <t>1820 Monroe St NE</t>
  </si>
  <si>
    <t>801 Division Ave NE</t>
  </si>
  <si>
    <t>301 53rd St SE</t>
  </si>
  <si>
    <t>1217 W Virginia Ave NE</t>
  </si>
  <si>
    <t>3701 Hayes St NE</t>
  </si>
  <si>
    <t>1825 8th St NW</t>
  </si>
  <si>
    <t>3101 16th St NW</t>
  </si>
  <si>
    <t>6315 5th St NW</t>
  </si>
  <si>
    <t>3815 Fort Dr NW</t>
  </si>
  <si>
    <t>5600 Eads St NE</t>
  </si>
  <si>
    <t>3301 Lowell St NW</t>
  </si>
  <si>
    <t>1830 Constitution Ave NE</t>
  </si>
  <si>
    <t>725 19th St NE</t>
  </si>
  <si>
    <t>2435 Alabama Ave SE</t>
  </si>
  <si>
    <t>1200 S St NW</t>
  </si>
  <si>
    <t>1819 35th St NW</t>
  </si>
  <si>
    <t>601 Mississippi Ave SE</t>
  </si>
  <si>
    <t>3950 37th St NW</t>
  </si>
  <si>
    <t>425 Chesapeake St SE</t>
  </si>
  <si>
    <t>1100 50th Pl NE</t>
  </si>
  <si>
    <t>3219 O St NW</t>
  </si>
  <si>
    <t>4130 Albemarle St NW</t>
  </si>
  <si>
    <t>1400 Bruce Pl SE</t>
  </si>
  <si>
    <t>301 49th St NE</t>
  </si>
  <si>
    <t>1919 15th St SE</t>
  </si>
  <si>
    <t>5001 Dana Pl NW</t>
  </si>
  <si>
    <t>3375 Minnesota Ave SE</t>
  </si>
  <si>
    <t>3200 6th St SE</t>
  </si>
  <si>
    <t>1700 Q St SE</t>
  </si>
  <si>
    <t>5701 BRd Branch Rd NW</t>
  </si>
  <si>
    <t>1900 Evarts St NE</t>
  </si>
  <si>
    <t>4201 M L King Ave SW</t>
  </si>
  <si>
    <t>659 G St NE</t>
  </si>
  <si>
    <t>601 15th St NE</t>
  </si>
  <si>
    <t>4810 36th St NW</t>
  </si>
  <si>
    <t>219 50th St SE</t>
  </si>
  <si>
    <t>2725 10th St NE</t>
  </si>
  <si>
    <t>2200 Minnesota Ave SE</t>
  </si>
  <si>
    <t>425 C St NE</t>
  </si>
  <si>
    <t>4601 Texas Ave SE</t>
  </si>
  <si>
    <t>1350 Upshur St NW</t>
  </si>
  <si>
    <t>1650 30th St SE</t>
  </si>
  <si>
    <t>915 Spring Rd NW</t>
  </si>
  <si>
    <t>1730 R St NW</t>
  </si>
  <si>
    <t>2425 N St NW</t>
  </si>
  <si>
    <t>1503 10th St NW</t>
  </si>
  <si>
    <t>7800 14th St NW</t>
  </si>
  <si>
    <t>401 Mississippi Ave SE</t>
  </si>
  <si>
    <t>4400 Brooks St NE</t>
  </si>
  <si>
    <t>2701 Naylor Rd SE</t>
  </si>
  <si>
    <t>4001 Calvert St NW</t>
  </si>
  <si>
    <t>410 E St NE</t>
  </si>
  <si>
    <t>7010 Piney Branch Rd NW</t>
  </si>
  <si>
    <t>1200 L St NW</t>
  </si>
  <si>
    <t>800 Ingraham St NW</t>
  </si>
  <si>
    <t>3101 13th St NW</t>
  </si>
  <si>
    <t>1001 G St SE</t>
  </si>
  <si>
    <t>420 12th St SE</t>
  </si>
  <si>
    <t>1338 Farragut St NW</t>
  </si>
  <si>
    <t>6201 5th St NW</t>
  </si>
  <si>
    <t>2750 14th St NW</t>
  </si>
  <si>
    <t>2017 Savannah Terrace SE</t>
  </si>
  <si>
    <t>138 12th St NE</t>
  </si>
  <si>
    <t>2011 Savannah Terrace SE</t>
  </si>
  <si>
    <t>1500 Harvard St NW</t>
  </si>
  <si>
    <t>6222 North Capitol St NW</t>
  </si>
  <si>
    <t>4399 South Capitol Terrace SW</t>
  </si>
  <si>
    <t>Peabody Elementary School (Capitol Hill Cluster)</t>
  </si>
  <si>
    <t>Watkins Elementary School (Capitol Hill Cluster)</t>
  </si>
  <si>
    <t>435/458</t>
  </si>
  <si>
    <t>Jefferson Middle School Academy (co-locating with Appletree Early Learning PCS – Southwest (Amidon))</t>
  </si>
  <si>
    <t>2001 10th St NW</t>
  </si>
  <si>
    <t>459/456</t>
  </si>
  <si>
    <r>
      <rPr>
        <vertAlign val="superscript"/>
        <sz val="10"/>
        <color rgb="FF000000"/>
        <rFont val="Calibri"/>
        <family val="2"/>
        <scheme val="minor"/>
      </rPr>
      <t>3</t>
    </r>
    <r>
      <rPr>
        <sz val="10"/>
        <color rgb="FF000000"/>
        <rFont val="Calibri"/>
        <family val="2"/>
        <scheme val="minor"/>
      </rPr>
      <t xml:space="preserve"> Utilization rates are total public school enrollment (all grades located in the building) divided by building capacity.  </t>
    </r>
  </si>
  <si>
    <r>
      <t xml:space="preserve"> Utilization, SY15-16</t>
    </r>
    <r>
      <rPr>
        <b/>
        <vertAlign val="superscript"/>
        <sz val="11"/>
        <color theme="0"/>
        <rFont val="Calibri"/>
        <family val="2"/>
        <scheme val="minor"/>
      </rPr>
      <t>3</t>
    </r>
  </si>
  <si>
    <r>
      <t>Utilization, SY15-16</t>
    </r>
    <r>
      <rPr>
        <b/>
        <vertAlign val="superscript"/>
        <sz val="11"/>
        <color theme="0"/>
        <rFont val="Calibri"/>
        <family val="2"/>
        <scheme val="minor"/>
      </rPr>
      <t>5</t>
    </r>
  </si>
  <si>
    <t>The following table shows the location of each school's building, its total enrollment, and programmatic capacities.</t>
  </si>
  <si>
    <r>
      <t xml:space="preserve">The following table shows the percent utilization of </t>
    </r>
    <r>
      <rPr>
        <i/>
        <sz val="10"/>
        <color rgb="FF000000"/>
        <rFont val="Calibri"/>
        <family val="2"/>
        <scheme val="minor"/>
      </rPr>
      <t>the full building</t>
    </r>
    <r>
      <rPr>
        <sz val="10"/>
        <color rgb="FF000000"/>
        <rFont val="Calibri"/>
        <family val="2"/>
        <scheme val="minor"/>
      </rPr>
      <t xml:space="preserve"> for each DCPS school. This table also highlights the boundary participation rates and the percentage of in-boundary students enrolled at the school (see below for more details on how these measures are calculated).</t>
    </r>
  </si>
  <si>
    <r>
      <t>Additional Campuses</t>
    </r>
    <r>
      <rPr>
        <b/>
        <vertAlign val="superscript"/>
        <sz val="11"/>
        <color theme="0"/>
        <rFont val="Calibri"/>
        <family val="2"/>
        <scheme val="minor"/>
      </rPr>
      <t>2</t>
    </r>
  </si>
  <si>
    <r>
      <t>Total Enrollment, SY15-16</t>
    </r>
    <r>
      <rPr>
        <b/>
        <vertAlign val="superscript"/>
        <sz val="11"/>
        <color theme="0"/>
        <rFont val="Calibri"/>
        <family val="2"/>
        <scheme val="minor"/>
      </rPr>
      <t>1</t>
    </r>
  </si>
  <si>
    <t>Yes</t>
  </si>
  <si>
    <t>No</t>
  </si>
  <si>
    <t>Ballou High School; Ballou STAY*</t>
  </si>
  <si>
    <t>Columbia Heights Education Campus (CHEC)*</t>
  </si>
  <si>
    <t>McKinley Middle School; McKinley Technology High School*</t>
  </si>
  <si>
    <t>Roosevelt High School @ MacFarland; Roosevelt STAY @ MacFarland*</t>
  </si>
  <si>
    <t>6th-8th Enrollment</t>
  </si>
  <si>
    <t>% Private School Enrollment for All Public School Students</t>
  </si>
  <si>
    <t>Margin of Error</t>
  </si>
  <si>
    <t>Grades PK3-12th</t>
  </si>
  <si>
    <r>
      <rPr>
        <vertAlign val="superscript"/>
        <sz val="10"/>
        <color rgb="FF000000"/>
        <rFont val="Calibri"/>
        <family val="2"/>
        <scheme val="minor"/>
      </rPr>
      <t xml:space="preserve">2 </t>
    </r>
    <r>
      <rPr>
        <sz val="10"/>
        <color rgb="FF000000"/>
        <rFont val="Calibri"/>
        <family val="2"/>
        <scheme val="minor"/>
      </rPr>
      <t xml:space="preserve">PCS programmatic capacity reflects the maximum number of students that can be housed at the school building given the schools’ existing educational programs, class size, and staffing. PCS program capacities were self-reported by each public charter LEA for SY2015-16 in a survey administered by PCSB and developed in partnership with the DME. The response rate for the program capacity survey question was </t>
    </r>
    <r>
      <rPr>
        <sz val="10"/>
        <rFont val="Calibri"/>
        <family val="2"/>
        <scheme val="minor"/>
      </rPr>
      <t>90%.</t>
    </r>
    <r>
      <rPr>
        <sz val="10"/>
        <color rgb="FF000000"/>
        <rFont val="Calibri"/>
        <family val="2"/>
        <scheme val="minor"/>
      </rPr>
      <t xml:space="preserve"> </t>
    </r>
  </si>
  <si>
    <t>Cesar Chavez PCS for Public Policy – Capitol Hill*</t>
  </si>
  <si>
    <t>Cesar Chavez PCS for Public Policy – Chavez Prep*</t>
  </si>
  <si>
    <t>Cesar Chavez PCS for Public Policy – Parkside Middle School; Cesar Chavez PCS for Public Policy – Parkside High School*</t>
  </si>
  <si>
    <t>Ideal Academy PCS*</t>
  </si>
  <si>
    <t>School for Educational Evolution and Development (SEED) PCS*</t>
  </si>
  <si>
    <r>
      <rPr>
        <vertAlign val="superscript"/>
        <sz val="10"/>
        <color theme="1"/>
        <rFont val="Calibri"/>
        <family val="2"/>
        <scheme val="minor"/>
      </rPr>
      <t xml:space="preserve">2 </t>
    </r>
    <r>
      <rPr>
        <sz val="10"/>
        <color theme="1"/>
        <rFont val="Calibri"/>
        <family val="2"/>
        <scheme val="minor"/>
      </rPr>
      <t xml:space="preserve">See Appendices 3 and 4 for multiple campus locations. </t>
    </r>
  </si>
  <si>
    <t>Appendix 4: Capacity and Utilization of DCPS School Buildings Serving Students in SY2015-16</t>
  </si>
  <si>
    <t>Appendix 3: PCS Building Enrollment and Program Capacity Serving Students in SY2015-16</t>
  </si>
  <si>
    <t>Note: This appendix is organized at the school level and is based on a school program's unique code that is defined by OSSE's School and LEA Information Management System (SLIMS).</t>
  </si>
  <si>
    <t>Source: American Community Survey, 2010-2014 5-Year Averages, Table B14003: SEX BY SCHOOL ENROLLMENT BY TYPE OF SCHOOL BY AGE FOR THE POPULATION 3 YEARS AND OVER</t>
  </si>
  <si>
    <t>Sources: OSSE audited enrollment, SY15-16 and  the SY15-16 Master Facility Plan Annual Supplement.</t>
  </si>
  <si>
    <t>Source: OSSE audited enrollment, SY15-16.</t>
  </si>
  <si>
    <r>
      <t xml:space="preserve">1 </t>
    </r>
    <r>
      <rPr>
        <sz val="10"/>
        <color rgb="FF000000"/>
        <rFont val="Calibri"/>
        <family val="2"/>
        <scheme val="minor"/>
      </rPr>
      <t>Total building enrollment includes all grades in the LEA in the facility.</t>
    </r>
  </si>
  <si>
    <r>
      <t xml:space="preserve">Perry St Preparatory PCS* </t>
    </r>
    <r>
      <rPr>
        <i/>
        <sz val="11"/>
        <color theme="1"/>
        <rFont val="Calibri"/>
        <family val="2"/>
        <scheme val="minor"/>
      </rPr>
      <t>(co-locating with LAMB PCS)</t>
    </r>
  </si>
  <si>
    <t>Sources: OSSE audited enrollment, SY15-16 and the SY15-16 Master Facility Plan Annual Supplement.</t>
  </si>
  <si>
    <r>
      <t xml:space="preserve">2 </t>
    </r>
    <r>
      <rPr>
        <sz val="10"/>
        <color rgb="FF000000"/>
        <rFont val="Calibri"/>
        <family val="2"/>
        <scheme val="minor"/>
      </rPr>
      <t>Boundary participation rate is the percent of grade-specific public school students living in each DCPS school’s boundary who attend the school. The numerator is the number of  in-boundary students attending the school and the denominator is all grade-specific public school students living in the boundary.</t>
    </r>
  </si>
  <si>
    <r>
      <t xml:space="preserve">3 </t>
    </r>
    <r>
      <rPr>
        <sz val="10"/>
        <color rgb="FF000000"/>
        <rFont val="Calibri"/>
        <family val="2"/>
        <scheme val="minor"/>
      </rPr>
      <t xml:space="preserve">% of In-boundary enrollment is the number of students attending the school who live in the boundary divided by the enrollment as of SY15-16 . The numerator is the number of in-boundary students attending the school and the denominator is the number of students enrolled at the school.                                                                                               </t>
    </r>
  </si>
  <si>
    <t>* Boundary Participation Rate and % of In-Boundary Enrollment only include zoned students and do not include the adult or selective portions of the school (i.e. does not include STAY or selective programs).</t>
  </si>
  <si>
    <t>Appendix 2: Share of District of Columbia Students Enrolled in Private School, 2010-2014</t>
  </si>
  <si>
    <t xml:space="preserve">*PCSB imputted the program capacity for the schools that did not respond to the survey by taking  125% of the school program’s 2015-16 audited enrollment.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</si>
</sst>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vertAlign val="superscript"/>
      <sz val="11"/>
      <color theme="0"/>
      <name val="Calibri"/>
      <family val="2"/>
      <scheme val="minor"/>
    </font>
    <font>
      <sz val="12"/>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1"/>
      <color indexed="1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sz val="8"/>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1"/>
      <color theme="1"/>
      <name val="Calibri"/>
      <family val="2"/>
      <scheme val="minor"/>
    </font>
    <font>
      <sz val="11"/>
      <name val="Calibri"/>
      <family val="2"/>
      <scheme val="minor"/>
    </font>
    <font>
      <sz val="10"/>
      <color rgb="FF000000"/>
      <name val="Calibri"/>
      <family val="2"/>
      <scheme val="minor"/>
    </font>
    <font>
      <b/>
      <sz val="14"/>
      <name val="Calibri"/>
      <family val="2"/>
      <scheme val="minor"/>
    </font>
    <font>
      <vertAlign val="superscript"/>
      <sz val="10"/>
      <color rgb="FF000000"/>
      <name val="Calibri"/>
      <family val="2"/>
      <scheme val="minor"/>
    </font>
    <font>
      <sz val="10"/>
      <color theme="1"/>
      <name val="Calibri"/>
      <family val="2"/>
      <scheme val="minor"/>
    </font>
    <font>
      <vertAlign val="superscript"/>
      <sz val="10"/>
      <color theme="1"/>
      <name val="Calibri"/>
      <family val="2"/>
      <scheme val="minor"/>
    </font>
    <font>
      <i/>
      <sz val="10"/>
      <color rgb="FF000000"/>
      <name val="Calibri"/>
      <family val="2"/>
      <scheme val="minor"/>
    </font>
    <font>
      <sz val="10"/>
      <name val="Calibri"/>
      <family val="2"/>
      <scheme val="minor"/>
    </font>
    <font>
      <b/>
      <sz val="14"/>
      <color theme="1"/>
      <name val="Calibri"/>
      <family val="2"/>
      <scheme val="minor"/>
    </font>
    <font>
      <b/>
      <sz val="10"/>
      <color rgb="FFFFFFFF"/>
      <name val="Calibri"/>
      <family val="2"/>
      <scheme val="minor"/>
    </font>
    <font>
      <b/>
      <sz val="10"/>
      <color rgb="FF000000"/>
      <name val="Calibri"/>
      <family val="2"/>
      <scheme val="minor"/>
    </font>
    <font>
      <vertAlign val="superscript"/>
      <sz val="10"/>
      <name val="Calibri"/>
      <family val="2"/>
      <scheme val="minor"/>
    </font>
    <font>
      <b/>
      <sz val="10"/>
      <color theme="0"/>
      <name val="Calibri"/>
      <family val="2"/>
      <scheme val="minor"/>
    </font>
  </fonts>
  <fills count="6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DCE2EC"/>
        <bgColor indexed="64"/>
      </patternFill>
    </fill>
    <fill>
      <patternFill patternType="solid">
        <fgColor rgb="FF4F81BD"/>
        <bgColor indexed="64"/>
      </patternFill>
    </fill>
    <fill>
      <patternFill patternType="solid">
        <fgColor rgb="FFFFFFFF"/>
        <bgColor indexed="64"/>
      </patternFill>
    </fill>
    <fill>
      <patternFill patternType="solid">
        <fgColor theme="4" tint="0.79998168889431442"/>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auto="1"/>
      </top>
      <bottom style="thin">
        <color auto="1"/>
      </bottom>
      <diagonal/>
    </border>
    <border>
      <left style="thin">
        <color auto="1"/>
      </left>
      <right style="thin">
        <color auto="1"/>
      </right>
      <top style="medium">
        <color indexed="64"/>
      </top>
      <bottom style="thin">
        <color auto="1"/>
      </bottom>
      <diagonal/>
    </border>
    <border>
      <left style="thin">
        <color auto="1"/>
      </left>
      <right style="thin">
        <color auto="1"/>
      </right>
      <top/>
      <bottom style="thin">
        <color auto="1"/>
      </bottom>
      <diagonal/>
    </border>
    <border>
      <left/>
      <right/>
      <top/>
      <bottom style="thin">
        <color indexed="64"/>
      </bottom>
      <diagonal/>
    </border>
    <border>
      <left style="medium">
        <color rgb="FF4F81BD"/>
      </left>
      <right style="medium">
        <color rgb="FF4F81BD"/>
      </right>
      <top style="thin">
        <color rgb="FFA6B6CB"/>
      </top>
      <bottom style="thin">
        <color rgb="FFA6B6CB"/>
      </bottom>
      <diagonal/>
    </border>
    <border>
      <left style="medium">
        <color rgb="FF4F81BD"/>
      </left>
      <right style="medium">
        <color rgb="FF4F81BD"/>
      </right>
      <top/>
      <bottom style="thin">
        <color rgb="FFA6B6CB"/>
      </bottom>
      <diagonal/>
    </border>
    <border>
      <left/>
      <right/>
      <top style="thin">
        <color indexed="64"/>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top style="thin">
        <color theme="4" tint="0.39997558519241921"/>
      </top>
      <bottom/>
      <diagonal/>
    </border>
    <border>
      <left style="medium">
        <color indexed="64"/>
      </left>
      <right style="thin">
        <color auto="1"/>
      </right>
      <top/>
      <bottom style="thin">
        <color auto="1"/>
      </bottom>
      <diagonal/>
    </border>
    <border>
      <left style="medium">
        <color indexed="64"/>
      </left>
      <right/>
      <top/>
      <bottom/>
      <diagonal/>
    </border>
    <border>
      <left/>
      <right style="medium">
        <color indexed="64"/>
      </right>
      <top style="thin">
        <color auto="1"/>
      </top>
      <bottom style="thin">
        <color auto="1"/>
      </bottom>
      <diagonal/>
    </border>
    <border>
      <left/>
      <right style="medium">
        <color indexed="64"/>
      </right>
      <top/>
      <bottom/>
      <diagonal/>
    </border>
    <border>
      <left style="thin">
        <color auto="1"/>
      </left>
      <right style="thin">
        <color auto="1"/>
      </right>
      <top style="thin">
        <color auto="1"/>
      </top>
      <bottom style="thin">
        <color auto="1"/>
      </bottom>
      <diagonal/>
    </border>
    <border>
      <left/>
      <right/>
      <top style="thin">
        <color indexed="64"/>
      </top>
      <bottom/>
      <diagonal/>
    </border>
    <border>
      <left/>
      <right/>
      <top style="medium">
        <color indexed="64"/>
      </top>
      <bottom/>
      <diagonal/>
    </border>
    <border>
      <left style="thin">
        <color auto="1"/>
      </left>
      <right/>
      <top style="thin">
        <color auto="1"/>
      </top>
      <bottom style="thin">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medium">
        <color indexed="64"/>
      </left>
      <right style="thin">
        <color auto="1"/>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auto="1"/>
      </left>
      <right style="thin">
        <color auto="1"/>
      </right>
      <top style="medium">
        <color indexed="64"/>
      </top>
      <bottom/>
      <diagonal/>
    </border>
    <border>
      <left/>
      <right style="medium">
        <color indexed="64"/>
      </right>
      <top style="medium">
        <color indexed="64"/>
      </top>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indexed="64"/>
      </left>
      <right style="thin">
        <color indexed="64"/>
      </right>
      <top style="thin">
        <color auto="1"/>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auto="1"/>
      </left>
      <right style="medium">
        <color indexed="64"/>
      </right>
      <top/>
      <bottom style="medium">
        <color indexed="64"/>
      </bottom>
      <diagonal/>
    </border>
    <border>
      <left style="medium">
        <color indexed="64"/>
      </left>
      <right/>
      <top style="thin">
        <color auto="1"/>
      </top>
      <bottom style="thin">
        <color indexed="64"/>
      </bottom>
      <diagonal/>
    </border>
    <border>
      <left style="thin">
        <color indexed="64"/>
      </left>
      <right/>
      <top style="medium">
        <color indexed="64"/>
      </top>
      <bottom/>
      <diagonal/>
    </border>
    <border>
      <left style="medium">
        <color indexed="64"/>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medium">
        <color indexed="64"/>
      </right>
      <top style="medium">
        <color indexed="64"/>
      </top>
      <bottom style="thin">
        <color auto="1"/>
      </bottom>
      <diagonal/>
    </border>
    <border>
      <left/>
      <right style="medium">
        <color indexed="64"/>
      </right>
      <top style="thin">
        <color auto="1"/>
      </top>
      <bottom style="medium">
        <color indexed="64"/>
      </bottom>
      <diagonal/>
    </border>
    <border>
      <left/>
      <right style="thin">
        <color auto="1"/>
      </right>
      <top/>
      <bottom style="medium">
        <color indexed="64"/>
      </bottom>
      <diagonal/>
    </border>
    <border>
      <left style="thin">
        <color auto="1"/>
      </left>
      <right/>
      <top style="thin">
        <color auto="1"/>
      </top>
      <bottom/>
      <diagonal/>
    </border>
    <border>
      <left style="thin">
        <color auto="1"/>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medium">
        <color indexed="64"/>
      </right>
      <top style="thin">
        <color auto="1"/>
      </top>
      <bottom style="medium">
        <color indexed="64"/>
      </bottom>
      <diagonal/>
    </border>
    <border>
      <left style="thin">
        <color auto="1"/>
      </left>
      <right style="thin">
        <color indexed="64"/>
      </right>
      <top style="thin">
        <color auto="1"/>
      </top>
      <bottom style="medium">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
      <left style="medium">
        <color indexed="64"/>
      </left>
      <right/>
      <top style="medium">
        <color rgb="FF4F81BD"/>
      </top>
      <bottom style="thin">
        <color rgb="FFA6B6CB"/>
      </bottom>
      <diagonal/>
    </border>
    <border>
      <left style="medium">
        <color indexed="64"/>
      </left>
      <right style="medium">
        <color rgb="FF4F81BD"/>
      </right>
      <top/>
      <bottom style="thin">
        <color rgb="FFA6B6CB"/>
      </bottom>
      <diagonal/>
    </border>
    <border>
      <left style="medium">
        <color rgb="FF4F81BD"/>
      </left>
      <right style="medium">
        <color indexed="64"/>
      </right>
      <top/>
      <bottom style="thin">
        <color rgb="FFA6B6CB"/>
      </bottom>
      <diagonal/>
    </border>
    <border>
      <left style="medium">
        <color indexed="64"/>
      </left>
      <right/>
      <top style="thin">
        <color rgb="FFA6B6CB"/>
      </top>
      <bottom style="thin">
        <color rgb="FFA6B6CB"/>
      </bottom>
      <diagonal/>
    </border>
    <border>
      <left style="medium">
        <color indexed="64"/>
      </left>
      <right style="medium">
        <color rgb="FF4F81BD"/>
      </right>
      <top style="thin">
        <color rgb="FFA6B6CB"/>
      </top>
      <bottom style="thin">
        <color rgb="FFA6B6CB"/>
      </bottom>
      <diagonal/>
    </border>
    <border>
      <left style="medium">
        <color rgb="FF4F81BD"/>
      </left>
      <right style="medium">
        <color indexed="64"/>
      </right>
      <top style="thin">
        <color rgb="FFA6B6CB"/>
      </top>
      <bottom style="thin">
        <color rgb="FFA6B6CB"/>
      </bottom>
      <diagonal/>
    </border>
    <border>
      <left style="medium">
        <color indexed="64"/>
      </left>
      <right/>
      <top style="thin">
        <color rgb="FFA6B6CB"/>
      </top>
      <bottom style="medium">
        <color indexed="64"/>
      </bottom>
      <diagonal/>
    </border>
    <border>
      <left style="medium">
        <color indexed="64"/>
      </left>
      <right style="medium">
        <color rgb="FF4F81BD"/>
      </right>
      <top style="thin">
        <color rgb="FFA6B6CB"/>
      </top>
      <bottom style="medium">
        <color indexed="64"/>
      </bottom>
      <diagonal/>
    </border>
    <border>
      <left style="medium">
        <color rgb="FF4F81BD"/>
      </left>
      <right style="medium">
        <color rgb="FF4F81BD"/>
      </right>
      <top style="thin">
        <color rgb="FFA6B6CB"/>
      </top>
      <bottom style="medium">
        <color indexed="64"/>
      </bottom>
      <diagonal/>
    </border>
    <border>
      <left style="medium">
        <color rgb="FF4F81BD"/>
      </left>
      <right style="medium">
        <color indexed="64"/>
      </right>
      <top style="thin">
        <color rgb="FFA6B6CB"/>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auto="1"/>
      </bottom>
      <diagonal/>
    </border>
    <border>
      <left style="medium">
        <color indexed="64"/>
      </left>
      <right/>
      <top/>
      <bottom style="medium">
        <color rgb="FF4F81BD"/>
      </bottom>
      <diagonal/>
    </border>
  </borders>
  <cellStyleXfs count="24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20" fillId="35" borderId="0" applyNumberFormat="0" applyBorder="0" applyAlignment="0" applyProtection="0"/>
    <xf numFmtId="0" fontId="1" fillId="14" borderId="0" applyNumberFormat="0" applyBorder="0" applyAlignment="0" applyProtection="0"/>
    <xf numFmtId="0" fontId="20" fillId="36" borderId="0" applyNumberFormat="0" applyBorder="0" applyAlignment="0" applyProtection="0"/>
    <xf numFmtId="0" fontId="1" fillId="18" borderId="0" applyNumberFormat="0" applyBorder="0" applyAlignment="0" applyProtection="0"/>
    <xf numFmtId="0" fontId="20" fillId="37" borderId="0" applyNumberFormat="0" applyBorder="0" applyAlignment="0" applyProtection="0"/>
    <xf numFmtId="0" fontId="1" fillId="22" borderId="0" applyNumberFormat="0" applyBorder="0" applyAlignment="0" applyProtection="0"/>
    <xf numFmtId="0" fontId="20" fillId="38" borderId="0" applyNumberFormat="0" applyBorder="0" applyAlignment="0" applyProtection="0"/>
    <xf numFmtId="0" fontId="1" fillId="26" borderId="0" applyNumberFormat="0" applyBorder="0" applyAlignment="0" applyProtection="0"/>
    <xf numFmtId="0" fontId="20" fillId="39" borderId="0" applyNumberFormat="0" applyBorder="0" applyAlignment="0" applyProtection="0"/>
    <xf numFmtId="0" fontId="1" fillId="30" borderId="0" applyNumberFormat="0" applyBorder="0" applyAlignment="0" applyProtection="0"/>
    <xf numFmtId="0" fontId="20" fillId="40" borderId="0" applyNumberFormat="0" applyBorder="0" applyAlignment="0" applyProtection="0"/>
    <xf numFmtId="0" fontId="1" fillId="11" borderId="0" applyNumberFormat="0" applyBorder="0" applyAlignment="0" applyProtection="0"/>
    <xf numFmtId="0" fontId="20" fillId="41" borderId="0" applyNumberFormat="0" applyBorder="0" applyAlignment="0" applyProtection="0"/>
    <xf numFmtId="0" fontId="1" fillId="15" borderId="0" applyNumberFormat="0" applyBorder="0" applyAlignment="0" applyProtection="0"/>
    <xf numFmtId="0" fontId="20" fillId="42" borderId="0" applyNumberFormat="0" applyBorder="0" applyAlignment="0" applyProtection="0"/>
    <xf numFmtId="0" fontId="1" fillId="19" borderId="0" applyNumberFormat="0" applyBorder="0" applyAlignment="0" applyProtection="0"/>
    <xf numFmtId="0" fontId="20" fillId="43" borderId="0" applyNumberFormat="0" applyBorder="0" applyAlignment="0" applyProtection="0"/>
    <xf numFmtId="0" fontId="1" fillId="23" borderId="0" applyNumberFormat="0" applyBorder="0" applyAlignment="0" applyProtection="0"/>
    <xf numFmtId="0" fontId="20" fillId="38" borderId="0" applyNumberFormat="0" applyBorder="0" applyAlignment="0" applyProtection="0"/>
    <xf numFmtId="0" fontId="1" fillId="27" borderId="0" applyNumberFormat="0" applyBorder="0" applyAlignment="0" applyProtection="0"/>
    <xf numFmtId="0" fontId="20" fillId="41" borderId="0" applyNumberFormat="0" applyBorder="0" applyAlignment="0" applyProtection="0"/>
    <xf numFmtId="0" fontId="1" fillId="31" borderId="0" applyNumberFormat="0" applyBorder="0" applyAlignment="0" applyProtection="0"/>
    <xf numFmtId="0" fontId="20" fillId="44" borderId="0" applyNumberFormat="0" applyBorder="0" applyAlignment="0" applyProtection="0"/>
    <xf numFmtId="0" fontId="17" fillId="12" borderId="0" applyNumberFormat="0" applyBorder="0" applyAlignment="0" applyProtection="0"/>
    <xf numFmtId="0" fontId="21" fillId="45" borderId="0" applyNumberFormat="0" applyBorder="0" applyAlignment="0" applyProtection="0"/>
    <xf numFmtId="0" fontId="17" fillId="16" borderId="0" applyNumberFormat="0" applyBorder="0" applyAlignment="0" applyProtection="0"/>
    <xf numFmtId="0" fontId="21" fillId="42" borderId="0" applyNumberFormat="0" applyBorder="0" applyAlignment="0" applyProtection="0"/>
    <xf numFmtId="0" fontId="17" fillId="20" borderId="0" applyNumberFormat="0" applyBorder="0" applyAlignment="0" applyProtection="0"/>
    <xf numFmtId="0" fontId="21" fillId="43" borderId="0" applyNumberFormat="0" applyBorder="0" applyAlignment="0" applyProtection="0"/>
    <xf numFmtId="0" fontId="17" fillId="24" borderId="0" applyNumberFormat="0" applyBorder="0" applyAlignment="0" applyProtection="0"/>
    <xf numFmtId="0" fontId="21" fillId="46" borderId="0" applyNumberFormat="0" applyBorder="0" applyAlignment="0" applyProtection="0"/>
    <xf numFmtId="0" fontId="17" fillId="28" borderId="0" applyNumberFormat="0" applyBorder="0" applyAlignment="0" applyProtection="0"/>
    <xf numFmtId="0" fontId="21" fillId="47" borderId="0" applyNumberFormat="0" applyBorder="0" applyAlignment="0" applyProtection="0"/>
    <xf numFmtId="0" fontId="17" fillId="32" borderId="0" applyNumberFormat="0" applyBorder="0" applyAlignment="0" applyProtection="0"/>
    <xf numFmtId="0" fontId="21" fillId="48" borderId="0" applyNumberFormat="0" applyBorder="0" applyAlignment="0" applyProtection="0"/>
    <xf numFmtId="0" fontId="17" fillId="9" borderId="0" applyNumberFormat="0" applyBorder="0" applyAlignment="0" applyProtection="0"/>
    <xf numFmtId="0" fontId="21" fillId="49" borderId="0" applyNumberFormat="0" applyBorder="0" applyAlignment="0" applyProtection="0"/>
    <xf numFmtId="0" fontId="17" fillId="13" borderId="0" applyNumberFormat="0" applyBorder="0" applyAlignment="0" applyProtection="0"/>
    <xf numFmtId="0" fontId="21" fillId="50" borderId="0" applyNumberFormat="0" applyBorder="0" applyAlignment="0" applyProtection="0"/>
    <xf numFmtId="0" fontId="17" fillId="17" borderId="0" applyNumberFormat="0" applyBorder="0" applyAlignment="0" applyProtection="0"/>
    <xf numFmtId="0" fontId="21" fillId="51" borderId="0" applyNumberFormat="0" applyBorder="0" applyAlignment="0" applyProtection="0"/>
    <xf numFmtId="0" fontId="17" fillId="21" borderId="0" applyNumberFormat="0" applyBorder="0" applyAlignment="0" applyProtection="0"/>
    <xf numFmtId="0" fontId="21" fillId="46" borderId="0" applyNumberFormat="0" applyBorder="0" applyAlignment="0" applyProtection="0"/>
    <xf numFmtId="0" fontId="17" fillId="25" borderId="0" applyNumberFormat="0" applyBorder="0" applyAlignment="0" applyProtection="0"/>
    <xf numFmtId="0" fontId="21" fillId="47" borderId="0" applyNumberFormat="0" applyBorder="0" applyAlignment="0" applyProtection="0"/>
    <xf numFmtId="0" fontId="17" fillId="29" borderId="0" applyNumberFormat="0" applyBorder="0" applyAlignment="0" applyProtection="0"/>
    <xf numFmtId="0" fontId="21" fillId="52" borderId="0" applyNumberFormat="0" applyBorder="0" applyAlignment="0" applyProtection="0"/>
    <xf numFmtId="0" fontId="7" fillId="3" borderId="0" applyNumberFormat="0" applyBorder="0" applyAlignment="0" applyProtection="0"/>
    <xf numFmtId="0" fontId="22" fillId="36" borderId="0" applyNumberFormat="0" applyBorder="0" applyAlignment="0" applyProtection="0"/>
    <xf numFmtId="0" fontId="11" fillId="6" borderId="4" applyNumberFormat="0" applyAlignment="0" applyProtection="0"/>
    <xf numFmtId="0" fontId="23" fillId="53" borderId="10" applyNumberFormat="0" applyAlignment="0" applyProtection="0"/>
    <xf numFmtId="0" fontId="23" fillId="53" borderId="10" applyNumberFormat="0" applyAlignment="0" applyProtection="0"/>
    <xf numFmtId="0" fontId="13" fillId="7" borderId="7" applyNumberFormat="0" applyAlignment="0" applyProtection="0"/>
    <xf numFmtId="0" fontId="24" fillId="54" borderId="11" applyNumberFormat="0" applyAlignment="0" applyProtection="0"/>
    <xf numFmtId="43" fontId="25"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alignment vertical="center"/>
    </xf>
    <xf numFmtId="43" fontId="26" fillId="0" borderId="0" applyFont="0" applyFill="0" applyBorder="0" applyAlignment="0" applyProtection="0">
      <alignment vertical="center"/>
    </xf>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1" fontId="26" fillId="0" borderId="0" applyFont="0" applyFill="0" applyBorder="0" applyAlignment="0" applyProtection="0">
      <alignment vertical="center"/>
    </xf>
    <xf numFmtId="44" fontId="26" fillId="0" borderId="0" applyFont="0" applyFill="0" applyBorder="0" applyAlignment="0" applyProtection="0">
      <alignment vertical="center"/>
    </xf>
    <xf numFmtId="44" fontId="26" fillId="0" borderId="0" applyFont="0" applyFill="0" applyBorder="0" applyAlignment="0" applyProtection="0">
      <alignment vertical="center"/>
    </xf>
    <xf numFmtId="42" fontId="26" fillId="0" borderId="0" applyFont="0" applyFill="0" applyBorder="0" applyAlignment="0" applyProtection="0">
      <alignment vertical="center"/>
    </xf>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37"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alignment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 fillId="5" borderId="4" applyNumberFormat="0" applyAlignment="0" applyProtection="0"/>
    <xf numFmtId="0" fontId="35" fillId="40" borderId="10" applyNumberFormat="0" applyAlignment="0" applyProtection="0"/>
    <xf numFmtId="0" fontId="35" fillId="40" borderId="10" applyNumberFormat="0" applyAlignment="0" applyProtection="0"/>
    <xf numFmtId="0" fontId="12" fillId="0" borderId="6" applyNumberFormat="0" applyFill="0" applyAlignment="0" applyProtection="0"/>
    <xf numFmtId="0" fontId="36" fillId="0" borderId="15" applyNumberFormat="0" applyFill="0" applyAlignment="0" applyProtection="0"/>
    <xf numFmtId="0" fontId="8" fillId="4" borderId="0" applyNumberFormat="0" applyBorder="0" applyAlignment="0" applyProtection="0"/>
    <xf numFmtId="0" fontId="37" fillId="55" borderId="0" applyNumberFormat="0" applyBorder="0" applyAlignment="0" applyProtection="0"/>
    <xf numFmtId="0" fontId="1" fillId="0" borderId="0"/>
    <xf numFmtId="0" fontId="25" fillId="0" borderId="0"/>
    <xf numFmtId="0" fontId="26" fillId="0" borderId="0"/>
    <xf numFmtId="0" fontId="25" fillId="0" borderId="0"/>
    <xf numFmtId="0" fontId="19" fillId="0" borderId="0"/>
    <xf numFmtId="0" fontId="25" fillId="0" borderId="0"/>
    <xf numFmtId="0" fontId="25" fillId="0" borderId="0"/>
    <xf numFmtId="0" fontId="38" fillId="0" borderId="0"/>
    <xf numFmtId="0" fontId="1" fillId="0" borderId="0"/>
    <xf numFmtId="0" fontId="25" fillId="0" borderId="0"/>
    <xf numFmtId="0" fontId="1" fillId="0" borderId="0"/>
    <xf numFmtId="0" fontId="25" fillId="0" borderId="0"/>
    <xf numFmtId="0" fontId="1" fillId="0" borderId="0"/>
    <xf numFmtId="0" fontId="19" fillId="0" borderId="0"/>
    <xf numFmtId="0" fontId="39" fillId="0" borderId="0"/>
    <xf numFmtId="0" fontId="40" fillId="0" borderId="0"/>
    <xf numFmtId="0" fontId="40" fillId="0" borderId="0"/>
    <xf numFmtId="0" fontId="26" fillId="0" borderId="0"/>
    <xf numFmtId="0" fontId="25" fillId="0" borderId="0"/>
    <xf numFmtId="0" fontId="25" fillId="0" borderId="0"/>
    <xf numFmtId="0" fontId="39" fillId="0" borderId="0"/>
    <xf numFmtId="0" fontId="26" fillId="0" borderId="0"/>
    <xf numFmtId="0" fontId="1" fillId="0" borderId="0"/>
    <xf numFmtId="0" fontId="25" fillId="0" borderId="0"/>
    <xf numFmtId="0" fontId="25" fillId="0" borderId="0"/>
    <xf numFmtId="0" fontId="25" fillId="0" borderId="0"/>
    <xf numFmtId="0" fontId="25" fillId="0" borderId="0"/>
    <xf numFmtId="0" fontId="1" fillId="0" borderId="0"/>
    <xf numFmtId="0" fontId="26" fillId="0" borderId="0"/>
    <xf numFmtId="0" fontId="25" fillId="0" borderId="0"/>
    <xf numFmtId="0" fontId="1" fillId="0" borderId="0"/>
    <xf numFmtId="0" fontId="25" fillId="0" borderId="0"/>
    <xf numFmtId="0" fontId="26" fillId="0" borderId="0"/>
    <xf numFmtId="0" fontId="25" fillId="0" borderId="0"/>
    <xf numFmtId="0" fontId="25" fillId="0" borderId="0"/>
    <xf numFmtId="0" fontId="25" fillId="0" borderId="0"/>
    <xf numFmtId="0" fontId="26" fillId="0" borderId="0">
      <alignment vertical="center"/>
    </xf>
    <xf numFmtId="0" fontId="1" fillId="8" borderId="8" applyNumberFormat="0" applyFont="0" applyAlignment="0" applyProtection="0"/>
    <xf numFmtId="0" fontId="20" fillId="56" borderId="16" applyNumberFormat="0" applyFont="0" applyAlignment="0" applyProtection="0"/>
    <xf numFmtId="0" fontId="20" fillId="56" borderId="16" applyNumberFormat="0" applyFont="0" applyAlignment="0" applyProtection="0"/>
    <xf numFmtId="0" fontId="10" fillId="6" borderId="5" applyNumberFormat="0" applyAlignment="0" applyProtection="0"/>
    <xf numFmtId="0" fontId="41" fillId="53" borderId="17" applyNumberFormat="0" applyAlignment="0" applyProtection="0"/>
    <xf numFmtId="0" fontId="41" fillId="53" borderId="17"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alignment vertical="center"/>
    </xf>
    <xf numFmtId="9" fontId="26" fillId="0" borderId="0" applyFont="0" applyFill="0" applyBorder="0" applyAlignment="0" applyProtection="0">
      <alignment vertical="center"/>
    </xf>
    <xf numFmtId="9" fontId="25" fillId="0" borderId="0" applyFont="0" applyFill="0" applyBorder="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16" fillId="0" borderId="9" applyNumberFormat="0" applyFill="0" applyAlignment="0" applyProtection="0"/>
    <xf numFmtId="0" fontId="43" fillId="0" borderId="18" applyNumberFormat="0" applyFill="0" applyAlignment="0" applyProtection="0"/>
    <xf numFmtId="0" fontId="43" fillId="0" borderId="18" applyNumberFormat="0" applyFill="0" applyAlignment="0" applyProtection="0"/>
    <xf numFmtId="0" fontId="14" fillId="0" borderId="0" applyNumberFormat="0" applyFill="0" applyBorder="0" applyAlignment="0" applyProtection="0"/>
    <xf numFmtId="0" fontId="44" fillId="0" borderId="0" applyNumberFormat="0" applyFill="0" applyBorder="0" applyAlignment="0" applyProtection="0"/>
    <xf numFmtId="0" fontId="26" fillId="0" borderId="0"/>
    <xf numFmtId="0" fontId="20" fillId="56" borderId="76" applyNumberFormat="0" applyFont="0" applyAlignment="0" applyProtection="0"/>
    <xf numFmtId="0" fontId="20" fillId="56" borderId="76" applyNumberFormat="0" applyFont="0" applyAlignment="0" applyProtection="0"/>
    <xf numFmtId="0" fontId="23" fillId="53" borderId="79" applyNumberFormat="0" applyAlignment="0" applyProtection="0"/>
    <xf numFmtId="0" fontId="23" fillId="53" borderId="79" applyNumberFormat="0" applyAlignment="0" applyProtection="0"/>
    <xf numFmtId="0" fontId="35" fillId="40" borderId="75" applyNumberFormat="0" applyAlignment="0" applyProtection="0"/>
    <xf numFmtId="0" fontId="35" fillId="40" borderId="75" applyNumberFormat="0" applyAlignment="0" applyProtection="0"/>
    <xf numFmtId="0" fontId="23" fillId="53" borderId="69" applyNumberFormat="0" applyAlignment="0" applyProtection="0"/>
    <xf numFmtId="0" fontId="23" fillId="53" borderId="69" applyNumberFormat="0" applyAlignment="0" applyProtection="0"/>
    <xf numFmtId="0" fontId="35" fillId="40" borderId="79" applyNumberFormat="0" applyAlignment="0" applyProtection="0"/>
    <xf numFmtId="0" fontId="35" fillId="40" borderId="79" applyNumberFormat="0" applyAlignment="0" applyProtection="0"/>
    <xf numFmtId="0" fontId="23" fillId="53" borderId="75" applyNumberFormat="0" applyAlignment="0" applyProtection="0"/>
    <xf numFmtId="0" fontId="23" fillId="53" borderId="75" applyNumberFormat="0" applyAlignment="0" applyProtection="0"/>
    <xf numFmtId="0" fontId="35" fillId="40" borderId="69" applyNumberFormat="0" applyAlignment="0" applyProtection="0"/>
    <xf numFmtId="0" fontId="35" fillId="40" borderId="69" applyNumberFormat="0" applyAlignment="0" applyProtection="0"/>
    <xf numFmtId="0" fontId="20" fillId="56" borderId="80" applyNumberFormat="0" applyFont="0" applyAlignment="0" applyProtection="0"/>
    <xf numFmtId="0" fontId="20" fillId="56" borderId="80" applyNumberFormat="0" applyFont="0" applyAlignment="0" applyProtection="0"/>
    <xf numFmtId="0" fontId="41" fillId="53" borderId="81" applyNumberFormat="0" applyAlignment="0" applyProtection="0"/>
    <xf numFmtId="0" fontId="41" fillId="53" borderId="81" applyNumberFormat="0" applyAlignment="0" applyProtection="0"/>
    <xf numFmtId="0" fontId="43" fillId="0" borderId="82" applyNumberFormat="0" applyFill="0" applyAlignment="0" applyProtection="0"/>
    <xf numFmtId="0" fontId="43" fillId="0" borderId="82" applyNumberFormat="0" applyFill="0" applyAlignment="0" applyProtection="0"/>
    <xf numFmtId="0" fontId="20" fillId="56" borderId="70" applyNumberFormat="0" applyFont="0" applyAlignment="0" applyProtection="0"/>
    <xf numFmtId="0" fontId="20" fillId="56" borderId="70" applyNumberFormat="0" applyFont="0" applyAlignment="0" applyProtection="0"/>
    <xf numFmtId="0" fontId="41" fillId="53" borderId="71" applyNumberFormat="0" applyAlignment="0" applyProtection="0"/>
    <xf numFmtId="0" fontId="41" fillId="53" borderId="71" applyNumberFormat="0" applyAlignment="0" applyProtection="0"/>
    <xf numFmtId="0" fontId="43" fillId="0" borderId="72" applyNumberFormat="0" applyFill="0" applyAlignment="0" applyProtection="0"/>
    <xf numFmtId="0" fontId="43" fillId="0" borderId="72" applyNumberFormat="0" applyFill="0" applyAlignment="0" applyProtection="0"/>
    <xf numFmtId="0" fontId="41" fillId="53" borderId="77" applyNumberFormat="0" applyAlignment="0" applyProtection="0"/>
    <xf numFmtId="0" fontId="41" fillId="53" borderId="77" applyNumberFormat="0" applyAlignment="0" applyProtection="0"/>
    <xf numFmtId="0" fontId="43" fillId="0" borderId="78" applyNumberFormat="0" applyFill="0" applyAlignment="0" applyProtection="0"/>
    <xf numFmtId="0" fontId="43" fillId="0" borderId="78" applyNumberFormat="0" applyFill="0" applyAlignment="0" applyProtection="0"/>
  </cellStyleXfs>
  <cellXfs count="349">
    <xf numFmtId="0" fontId="0" fillId="0" borderId="0" xfId="0"/>
    <xf numFmtId="0" fontId="16" fillId="0" borderId="0" xfId="0" applyFont="1" applyAlignment="1">
      <alignment horizontal="center" vertical="center" wrapText="1"/>
    </xf>
    <xf numFmtId="0" fontId="0" fillId="0" borderId="0" xfId="0" applyFill="1"/>
    <xf numFmtId="0" fontId="19" fillId="0" borderId="0" xfId="0" applyFont="1" applyFill="1" applyBorder="1"/>
    <xf numFmtId="0" fontId="19" fillId="0" borderId="0" xfId="0" applyFont="1" applyBorder="1"/>
    <xf numFmtId="0" fontId="0" fillId="0" borderId="0" xfId="0" applyBorder="1"/>
    <xf numFmtId="0" fontId="0" fillId="0" borderId="0" xfId="0" applyFont="1" applyFill="1"/>
    <xf numFmtId="0" fontId="0" fillId="0" borderId="0" xfId="0" applyFill="1" applyAlignment="1">
      <alignment horizontal="center" vertical="center" wrapText="1"/>
    </xf>
    <xf numFmtId="0" fontId="54" fillId="0" borderId="0" xfId="0" applyFont="1" applyFill="1" applyAlignment="1">
      <alignment vertical="center"/>
    </xf>
    <xf numFmtId="164" fontId="47" fillId="59" borderId="23" xfId="0" applyNumberFormat="1" applyFont="1" applyFill="1" applyBorder="1" applyAlignment="1">
      <alignment horizontal="center" vertical="center" wrapText="1"/>
    </xf>
    <xf numFmtId="0" fontId="54" fillId="0" borderId="0" xfId="0" applyFont="1" applyFill="1" applyAlignment="1">
      <alignment horizontal="left" vertical="center"/>
    </xf>
    <xf numFmtId="0" fontId="54" fillId="0" borderId="0" xfId="0" applyFont="1" applyFill="1" applyBorder="1" applyAlignment="1">
      <alignment horizontal="left" vertical="center"/>
    </xf>
    <xf numFmtId="164" fontId="56" fillId="59" borderId="24" xfId="0" applyNumberFormat="1" applyFont="1" applyFill="1" applyBorder="1" applyAlignment="1">
      <alignment horizontal="center" vertical="center" wrapText="1"/>
    </xf>
    <xf numFmtId="164" fontId="0" fillId="0" borderId="0" xfId="2" applyNumberFormat="1" applyFont="1"/>
    <xf numFmtId="0" fontId="0" fillId="34" borderId="27" xfId="0" applyFont="1" applyFill="1" applyBorder="1" applyAlignment="1">
      <alignment horizontal="left" vertical="center"/>
    </xf>
    <xf numFmtId="0" fontId="0" fillId="0" borderId="27"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4" xfId="0" applyFont="1" applyFill="1" applyBorder="1" applyAlignment="1">
      <alignment horizontal="left" vertical="center"/>
    </xf>
    <xf numFmtId="0" fontId="0" fillId="34" borderId="34" xfId="0" applyFont="1" applyFill="1" applyBorder="1" applyAlignment="1">
      <alignment horizontal="center" vertical="center"/>
    </xf>
    <xf numFmtId="3" fontId="0" fillId="34" borderId="34" xfId="0" applyNumberFormat="1" applyFont="1" applyFill="1" applyBorder="1" applyAlignment="1">
      <alignment horizontal="center" vertical="center"/>
    </xf>
    <xf numFmtId="0" fontId="0" fillId="0" borderId="34" xfId="0" applyFont="1" applyFill="1" applyBorder="1" applyAlignment="1">
      <alignment horizontal="left" vertical="center"/>
    </xf>
    <xf numFmtId="0" fontId="0" fillId="0" borderId="34" xfId="0" applyFont="1" applyFill="1" applyBorder="1" applyAlignment="1">
      <alignment horizontal="center" vertical="center"/>
    </xf>
    <xf numFmtId="3" fontId="0" fillId="0" borderId="34" xfId="0" applyNumberFormat="1" applyFont="1" applyFill="1" applyBorder="1" applyAlignment="1">
      <alignment horizontal="center" vertical="center"/>
    </xf>
    <xf numFmtId="0" fontId="46" fillId="34" borderId="34" xfId="0" applyFont="1" applyFill="1" applyBorder="1" applyAlignment="1">
      <alignment horizontal="center" vertical="center"/>
    </xf>
    <xf numFmtId="0" fontId="0" fillId="57" borderId="34" xfId="0" applyFont="1" applyFill="1" applyBorder="1" applyAlignment="1">
      <alignment horizontal="left" vertical="center"/>
    </xf>
    <xf numFmtId="0" fontId="13" fillId="33" borderId="21" xfId="0" applyFont="1" applyFill="1" applyBorder="1" applyAlignment="1">
      <alignment horizontal="center" vertical="center" wrapText="1"/>
    </xf>
    <xf numFmtId="0" fontId="0" fillId="0" borderId="19" xfId="0" applyFont="1" applyFill="1" applyBorder="1" applyAlignment="1">
      <alignment horizontal="left"/>
    </xf>
    <xf numFmtId="0" fontId="0" fillId="0" borderId="34" xfId="0" applyFont="1" applyFill="1" applyBorder="1" applyAlignment="1">
      <alignment horizontal="left"/>
    </xf>
    <xf numFmtId="3" fontId="0" fillId="0" borderId="37" xfId="0" applyNumberFormat="1" applyFont="1" applyFill="1" applyBorder="1" applyAlignment="1">
      <alignment horizontal="center"/>
    </xf>
    <xf numFmtId="0" fontId="0" fillId="0" borderId="34" xfId="0" applyFont="1" applyFill="1" applyBorder="1" applyAlignment="1">
      <alignment horizontal="center"/>
    </xf>
    <xf numFmtId="3" fontId="0" fillId="0" borderId="34" xfId="0" applyNumberFormat="1" applyFont="1" applyFill="1" applyBorder="1" applyAlignment="1">
      <alignment horizontal="center"/>
    </xf>
    <xf numFmtId="3" fontId="0" fillId="34" borderId="21" xfId="0" applyNumberFormat="1" applyFont="1" applyFill="1" applyBorder="1" applyAlignment="1">
      <alignment horizontal="center" vertical="center"/>
    </xf>
    <xf numFmtId="0" fontId="0" fillId="34" borderId="3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1" xfId="0" applyFont="1" applyFill="1" applyBorder="1" applyAlignment="1">
      <alignment horizontal="center" vertical="center"/>
    </xf>
    <xf numFmtId="2" fontId="0" fillId="0" borderId="34" xfId="0" applyNumberFormat="1" applyFont="1" applyFill="1" applyBorder="1" applyAlignment="1">
      <alignment horizontal="center"/>
    </xf>
    <xf numFmtId="0" fontId="13" fillId="33" borderId="0" xfId="0" applyFont="1" applyFill="1" applyBorder="1" applyAlignment="1">
      <alignment horizontal="center" vertical="center" wrapText="1"/>
    </xf>
    <xf numFmtId="0" fontId="13" fillId="33" borderId="38" xfId="0" applyFont="1" applyFill="1" applyBorder="1" applyAlignment="1">
      <alignment horizontal="center" vertical="center" wrapText="1"/>
    </xf>
    <xf numFmtId="0" fontId="13" fillId="33" borderId="21" xfId="0" applyFont="1" applyFill="1" applyBorder="1" applyAlignment="1">
      <alignment horizontal="left" vertical="center" wrapText="1"/>
    </xf>
    <xf numFmtId="3" fontId="0" fillId="0" borderId="40" xfId="0" applyNumberFormat="1" applyFont="1" applyFill="1" applyBorder="1" applyAlignment="1">
      <alignment horizontal="center"/>
    </xf>
    <xf numFmtId="0" fontId="46" fillId="0" borderId="19" xfId="0" applyFont="1" applyFill="1" applyBorder="1" applyAlignment="1">
      <alignment horizontal="left"/>
    </xf>
    <xf numFmtId="0" fontId="46" fillId="0" borderId="34" xfId="0" applyFont="1" applyFill="1" applyBorder="1" applyAlignment="1"/>
    <xf numFmtId="0" fontId="46" fillId="0" borderId="34" xfId="0" applyFont="1" applyFill="1" applyBorder="1" applyAlignment="1">
      <alignment horizontal="center"/>
    </xf>
    <xf numFmtId="2" fontId="46" fillId="0" borderId="34" xfId="0" applyNumberFormat="1" applyFont="1" applyFill="1" applyBorder="1" applyAlignment="1">
      <alignment horizontal="center"/>
    </xf>
    <xf numFmtId="3" fontId="46" fillId="0" borderId="34" xfId="0" applyNumberFormat="1" applyFont="1" applyFill="1" applyBorder="1" applyAlignment="1">
      <alignment horizontal="center"/>
    </xf>
    <xf numFmtId="49" fontId="0" fillId="0" borderId="34" xfId="0" applyNumberFormat="1" applyFont="1" applyFill="1" applyBorder="1" applyAlignment="1">
      <alignment horizontal="left"/>
    </xf>
    <xf numFmtId="0" fontId="0" fillId="0" borderId="39" xfId="0" applyFont="1" applyFill="1" applyBorder="1" applyAlignment="1">
      <alignment horizontal="left"/>
    </xf>
    <xf numFmtId="0" fontId="0" fillId="0" borderId="40" xfId="0" applyFont="1" applyFill="1" applyBorder="1" applyAlignment="1">
      <alignment horizontal="left"/>
    </xf>
    <xf numFmtId="0" fontId="0" fillId="0" borderId="40" xfId="0" applyFont="1" applyFill="1" applyBorder="1" applyAlignment="1">
      <alignment horizontal="center"/>
    </xf>
    <xf numFmtId="2" fontId="0" fillId="0" borderId="40" xfId="0" applyNumberFormat="1" applyFont="1" applyFill="1" applyBorder="1" applyAlignment="1">
      <alignment horizontal="center"/>
    </xf>
    <xf numFmtId="0" fontId="46" fillId="0" borderId="39" xfId="0" applyFont="1" applyFill="1" applyBorder="1" applyAlignment="1">
      <alignment horizontal="left"/>
    </xf>
    <xf numFmtId="0" fontId="46" fillId="0" borderId="40" xfId="0" applyFont="1" applyFill="1" applyBorder="1" applyAlignment="1"/>
    <xf numFmtId="0" fontId="46" fillId="0" borderId="40" xfId="0" applyFont="1" applyFill="1" applyBorder="1" applyAlignment="1">
      <alignment horizontal="center"/>
    </xf>
    <xf numFmtId="2" fontId="46" fillId="0" borderId="40" xfId="0" applyNumberFormat="1" applyFont="1" applyFill="1" applyBorder="1" applyAlignment="1">
      <alignment horizontal="center"/>
    </xf>
    <xf numFmtId="3" fontId="46" fillId="0" borderId="40" xfId="0" applyNumberFormat="1" applyFont="1" applyFill="1" applyBorder="1" applyAlignment="1">
      <alignment horizontal="center"/>
    </xf>
    <xf numFmtId="0" fontId="46" fillId="0" borderId="40" xfId="0" applyFont="1" applyFill="1" applyBorder="1" applyAlignment="1">
      <alignment vertical="center" wrapText="1"/>
    </xf>
    <xf numFmtId="0" fontId="0" fillId="0" borderId="42" xfId="0" applyFont="1" applyFill="1" applyBorder="1" applyAlignment="1">
      <alignment horizontal="left"/>
    </xf>
    <xf numFmtId="0" fontId="0" fillId="0" borderId="37" xfId="0" applyFont="1" applyFill="1" applyBorder="1" applyAlignment="1">
      <alignment horizontal="left"/>
    </xf>
    <xf numFmtId="0" fontId="0" fillId="0" borderId="37" xfId="0" applyFont="1" applyFill="1" applyBorder="1" applyAlignment="1">
      <alignment horizontal="center"/>
    </xf>
    <xf numFmtId="2" fontId="0" fillId="0" borderId="37" xfId="0" applyNumberFormat="1" applyFont="1" applyFill="1" applyBorder="1" applyAlignment="1">
      <alignment horizontal="center"/>
    </xf>
    <xf numFmtId="0" fontId="46" fillId="0" borderId="34" xfId="0" applyFont="1" applyFill="1" applyBorder="1" applyAlignment="1">
      <alignment horizontal="left" vertical="center" wrapText="1"/>
    </xf>
    <xf numFmtId="3" fontId="13" fillId="33" borderId="21" xfId="1" applyNumberFormat="1" applyFont="1" applyFill="1" applyBorder="1" applyAlignment="1">
      <alignment horizontal="center" vertical="center" wrapText="1"/>
    </xf>
    <xf numFmtId="0" fontId="0" fillId="34" borderId="41" xfId="0" applyFont="1" applyFill="1" applyBorder="1" applyAlignment="1">
      <alignment horizontal="center" vertical="center"/>
    </xf>
    <xf numFmtId="3" fontId="0" fillId="34" borderId="41" xfId="0" applyNumberFormat="1" applyFont="1" applyFill="1" applyBorder="1" applyAlignment="1">
      <alignment horizontal="center" vertical="center"/>
    </xf>
    <xf numFmtId="0" fontId="0" fillId="34" borderId="41" xfId="0" applyFont="1" applyFill="1" applyBorder="1" applyAlignment="1">
      <alignment horizontal="left" vertical="center"/>
    </xf>
    <xf numFmtId="0" fontId="0" fillId="0" borderId="20" xfId="0" applyFont="1" applyFill="1" applyBorder="1" applyAlignment="1">
      <alignment horizontal="left" vertical="center"/>
    </xf>
    <xf numFmtId="0" fontId="0" fillId="0" borderId="55" xfId="0" applyFont="1" applyFill="1" applyBorder="1" applyAlignment="1">
      <alignment horizontal="left" vertical="center"/>
    </xf>
    <xf numFmtId="0" fontId="0" fillId="0" borderId="43" xfId="0" applyFont="1" applyFill="1" applyBorder="1" applyAlignment="1">
      <alignment horizontal="left" vertical="center"/>
    </xf>
    <xf numFmtId="0" fontId="0" fillId="0" borderId="41" xfId="0" applyFont="1" applyFill="1" applyBorder="1" applyAlignment="1">
      <alignment horizontal="left" vertical="center"/>
    </xf>
    <xf numFmtId="0" fontId="0" fillId="0" borderId="41" xfId="0" applyFont="1" applyFill="1" applyBorder="1" applyAlignment="1">
      <alignment horizontal="center" vertical="center"/>
    </xf>
    <xf numFmtId="2" fontId="0" fillId="0" borderId="41" xfId="0" applyNumberFormat="1" applyFont="1" applyFill="1" applyBorder="1" applyAlignment="1">
      <alignment horizontal="center" vertical="center"/>
    </xf>
    <xf numFmtId="3" fontId="0" fillId="0" borderId="41" xfId="0" applyNumberFormat="1" applyFont="1" applyFill="1" applyBorder="1" applyAlignment="1">
      <alignment horizontal="center" vertical="center"/>
    </xf>
    <xf numFmtId="0" fontId="0" fillId="60" borderId="20" xfId="0" applyFont="1" applyFill="1" applyBorder="1" applyAlignment="1">
      <alignment horizontal="left" vertical="center"/>
    </xf>
    <xf numFmtId="0" fontId="0" fillId="60" borderId="34" xfId="0" applyFont="1" applyFill="1" applyBorder="1" applyAlignment="1">
      <alignment horizontal="left" vertical="center"/>
    </xf>
    <xf numFmtId="0" fontId="0" fillId="60" borderId="55" xfId="0" applyFont="1" applyFill="1" applyBorder="1" applyAlignment="1">
      <alignment horizontal="left" vertical="center"/>
    </xf>
    <xf numFmtId="0" fontId="0" fillId="0"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0" xfId="0" applyFont="1" applyFill="1" applyBorder="1" applyAlignment="1">
      <alignment horizontal="left" vertical="center"/>
    </xf>
    <xf numFmtId="0" fontId="0" fillId="0" borderId="21" xfId="0" applyFont="1" applyFill="1" applyBorder="1" applyAlignment="1">
      <alignment horizontal="left" vertical="center"/>
    </xf>
    <xf numFmtId="0" fontId="0" fillId="0" borderId="21" xfId="0" applyFont="1" applyFill="1" applyBorder="1" applyAlignment="1">
      <alignment horizontal="center" vertical="center"/>
    </xf>
    <xf numFmtId="3" fontId="0" fillId="0" borderId="21" xfId="0" applyNumberFormat="1" applyFont="1" applyFill="1" applyBorder="1" applyAlignment="1">
      <alignment horizontal="center" vertical="center"/>
    </xf>
    <xf numFmtId="0" fontId="0" fillId="34" borderId="45" xfId="0" applyFont="1" applyFill="1" applyBorder="1" applyAlignment="1">
      <alignment horizontal="left" vertical="center"/>
    </xf>
    <xf numFmtId="2" fontId="0" fillId="0" borderId="34" xfId="0" applyNumberFormat="1" applyFont="1" applyFill="1" applyBorder="1" applyAlignment="1">
      <alignment horizontal="center" vertical="center"/>
    </xf>
    <xf numFmtId="0" fontId="0" fillId="60" borderId="20" xfId="0" applyFont="1" applyFill="1" applyBorder="1" applyAlignment="1">
      <alignment horizontal="center" vertical="center"/>
    </xf>
    <xf numFmtId="0" fontId="0" fillId="60" borderId="55" xfId="0" applyFont="1" applyFill="1" applyBorder="1" applyAlignment="1">
      <alignment horizontal="center" vertical="center"/>
    </xf>
    <xf numFmtId="2" fontId="0" fillId="60" borderId="20" xfId="0" applyNumberFormat="1" applyFont="1" applyFill="1" applyBorder="1" applyAlignment="1">
      <alignment horizontal="center" vertical="center"/>
    </xf>
    <xf numFmtId="2" fontId="0" fillId="0" borderId="21" xfId="0" applyNumberFormat="1" applyFont="1" applyFill="1" applyBorder="1" applyAlignment="1">
      <alignment horizontal="center" vertical="center"/>
    </xf>
    <xf numFmtId="0" fontId="0" fillId="60" borderId="27" xfId="0" applyFont="1" applyFill="1" applyBorder="1" applyAlignment="1">
      <alignment horizontal="left" vertical="center"/>
    </xf>
    <xf numFmtId="0" fontId="0" fillId="60" borderId="34" xfId="0" applyFont="1" applyFill="1" applyBorder="1" applyAlignment="1">
      <alignment horizontal="center" vertical="center"/>
    </xf>
    <xf numFmtId="2" fontId="0" fillId="60" borderId="34" xfId="0" applyNumberFormat="1" applyFont="1" applyFill="1" applyBorder="1" applyAlignment="1">
      <alignment horizontal="center" vertical="center"/>
    </xf>
    <xf numFmtId="3" fontId="0" fillId="60" borderId="34" xfId="0" applyNumberFormat="1" applyFont="1" applyFill="1" applyBorder="1" applyAlignment="1">
      <alignment horizontal="center" vertical="center"/>
    </xf>
    <xf numFmtId="2" fontId="0" fillId="0" borderId="20" xfId="0" applyNumberFormat="1" applyFont="1" applyFill="1" applyBorder="1" applyAlignment="1">
      <alignment horizontal="center" vertical="center"/>
    </xf>
    <xf numFmtId="3" fontId="0" fillId="0" borderId="20" xfId="0" applyNumberFormat="1" applyFont="1" applyFill="1" applyBorder="1" applyAlignment="1">
      <alignment horizontal="center" vertical="center"/>
    </xf>
    <xf numFmtId="0" fontId="0" fillId="60" borderId="43" xfId="0" applyFont="1" applyFill="1" applyBorder="1" applyAlignment="1">
      <alignment horizontal="left" vertical="center"/>
    </xf>
    <xf numFmtId="0" fontId="0" fillId="60" borderId="41" xfId="0" applyFont="1" applyFill="1" applyBorder="1" applyAlignment="1">
      <alignment horizontal="left" vertical="center"/>
    </xf>
    <xf numFmtId="0" fontId="0" fillId="60" borderId="41" xfId="0" applyFont="1" applyFill="1" applyBorder="1" applyAlignment="1">
      <alignment horizontal="center" vertical="center"/>
    </xf>
    <xf numFmtId="2" fontId="0" fillId="60" borderId="41" xfId="0" applyNumberFormat="1" applyFont="1" applyFill="1" applyBorder="1" applyAlignment="1">
      <alignment horizontal="center" vertical="center"/>
    </xf>
    <xf numFmtId="3" fontId="0" fillId="60" borderId="41" xfId="0" applyNumberFormat="1" applyFont="1" applyFill="1" applyBorder="1" applyAlignment="1">
      <alignment horizontal="center" vertical="center"/>
    </xf>
    <xf numFmtId="0" fontId="46" fillId="34" borderId="34" xfId="0" applyFont="1" applyFill="1" applyBorder="1" applyAlignment="1">
      <alignment horizontal="left" vertical="center"/>
    </xf>
    <xf numFmtId="0" fontId="46" fillId="34" borderId="27" xfId="0" applyFont="1" applyFill="1" applyBorder="1" applyAlignment="1">
      <alignment horizontal="left" vertical="center"/>
    </xf>
    <xf numFmtId="0" fontId="0" fillId="0" borderId="27" xfId="0" applyFont="1" applyBorder="1" applyAlignment="1">
      <alignment horizontal="left" vertical="center"/>
    </xf>
    <xf numFmtId="0" fontId="0" fillId="0" borderId="34" xfId="0" applyFont="1" applyBorder="1" applyAlignment="1">
      <alignment horizontal="left" vertical="center"/>
    </xf>
    <xf numFmtId="0" fontId="0" fillId="0" borderId="34" xfId="0" applyFont="1" applyBorder="1" applyAlignment="1">
      <alignment horizontal="center" vertical="center"/>
    </xf>
    <xf numFmtId="3" fontId="0" fillId="0" borderId="34" xfId="0" applyNumberFormat="1" applyFont="1" applyBorder="1" applyAlignment="1">
      <alignment horizontal="center" vertical="center"/>
    </xf>
    <xf numFmtId="0" fontId="0" fillId="0" borderId="20" xfId="0" applyFont="1" applyBorder="1" applyAlignment="1">
      <alignment horizontal="left" vertical="center"/>
    </xf>
    <xf numFmtId="2" fontId="0" fillId="0" borderId="55" xfId="0" applyNumberFormat="1" applyFont="1" applyFill="1" applyBorder="1" applyAlignment="1">
      <alignment horizontal="center" vertical="center"/>
    </xf>
    <xf numFmtId="0" fontId="0" fillId="0" borderId="60" xfId="0" applyFont="1" applyBorder="1" applyAlignment="1">
      <alignment horizontal="left" vertical="center"/>
    </xf>
    <xf numFmtId="0" fontId="0" fillId="0" borderId="55" xfId="0" applyFont="1" applyBorder="1" applyAlignment="1">
      <alignment horizontal="left" vertical="center"/>
    </xf>
    <xf numFmtId="0" fontId="0" fillId="0" borderId="55" xfId="0" applyFont="1" applyBorder="1" applyAlignment="1">
      <alignment horizontal="center" vertical="center"/>
    </xf>
    <xf numFmtId="0" fontId="0" fillId="34" borderId="43" xfId="0" applyFont="1" applyFill="1" applyBorder="1" applyAlignment="1">
      <alignment horizontal="left" vertical="center"/>
    </xf>
    <xf numFmtId="0" fontId="0" fillId="57" borderId="27" xfId="0" applyFont="1" applyFill="1" applyBorder="1" applyAlignment="1">
      <alignment horizontal="left" vertical="center"/>
    </xf>
    <xf numFmtId="0" fontId="0" fillId="60" borderId="21" xfId="0" applyFont="1" applyFill="1" applyBorder="1" applyAlignment="1">
      <alignment horizontal="left" vertical="center"/>
    </xf>
    <xf numFmtId="0" fontId="0" fillId="60" borderId="55" xfId="0" applyFont="1" applyFill="1" applyBorder="1" applyAlignment="1">
      <alignment vertical="center"/>
    </xf>
    <xf numFmtId="0" fontId="0" fillId="60" borderId="20" xfId="0" applyFont="1" applyFill="1" applyBorder="1" applyAlignment="1">
      <alignment vertical="center"/>
    </xf>
    <xf numFmtId="0" fontId="0" fillId="60" borderId="21" xfId="0" applyFont="1" applyFill="1" applyBorder="1" applyAlignment="1">
      <alignment horizontal="center" vertical="center"/>
    </xf>
    <xf numFmtId="2" fontId="0" fillId="60" borderId="21" xfId="0" applyNumberFormat="1" applyFont="1" applyFill="1" applyBorder="1" applyAlignment="1">
      <alignment horizontal="center" vertical="center"/>
    </xf>
    <xf numFmtId="3" fontId="0" fillId="60" borderId="21" xfId="0" applyNumberFormat="1" applyFont="1" applyFill="1" applyBorder="1" applyAlignment="1">
      <alignment horizontal="center" vertical="center"/>
    </xf>
    <xf numFmtId="0" fontId="13" fillId="33" borderId="57"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45" xfId="0" applyFont="1" applyBorder="1" applyAlignment="1">
      <alignment horizontal="left" vertical="center"/>
    </xf>
    <xf numFmtId="0" fontId="0" fillId="34" borderId="61" xfId="0" applyFont="1" applyFill="1" applyBorder="1" applyAlignment="1">
      <alignment horizontal="left" vertical="center"/>
    </xf>
    <xf numFmtId="0" fontId="0" fillId="0" borderId="29" xfId="0" applyFont="1" applyBorder="1" applyAlignment="1">
      <alignment horizontal="left" vertical="center"/>
    </xf>
    <xf numFmtId="3" fontId="0" fillId="0" borderId="21" xfId="0" applyNumberFormat="1" applyFont="1" applyBorder="1" applyAlignment="1">
      <alignment horizontal="center" vertical="center"/>
    </xf>
    <xf numFmtId="0" fontId="0" fillId="60" borderId="48" xfId="0" applyFont="1" applyFill="1" applyBorder="1" applyAlignment="1">
      <alignment horizontal="left" vertical="center"/>
    </xf>
    <xf numFmtId="3" fontId="0" fillId="60" borderId="49" xfId="0" applyNumberFormat="1" applyFont="1" applyFill="1" applyBorder="1" applyAlignment="1">
      <alignment horizontal="center" vertical="center"/>
    </xf>
    <xf numFmtId="3" fontId="46" fillId="0" borderId="34" xfId="0" applyNumberFormat="1" applyFont="1" applyBorder="1" applyAlignment="1">
      <alignment horizontal="center" vertical="center"/>
    </xf>
    <xf numFmtId="3" fontId="46" fillId="34" borderId="34" xfId="0" applyNumberFormat="1" applyFont="1" applyFill="1" applyBorder="1" applyAlignment="1">
      <alignment horizontal="center" vertical="center"/>
    </xf>
    <xf numFmtId="0" fontId="13" fillId="33" borderId="54" xfId="0" applyFont="1" applyFill="1" applyBorder="1" applyAlignment="1">
      <alignment horizontal="left" vertical="center" wrapText="1"/>
    </xf>
    <xf numFmtId="0" fontId="13" fillId="33" borderId="54" xfId="0" applyFont="1" applyFill="1" applyBorder="1" applyAlignment="1">
      <alignment horizontal="center" vertical="center" wrapText="1"/>
    </xf>
    <xf numFmtId="3" fontId="13" fillId="33" borderId="54" xfId="1" applyNumberFormat="1" applyFont="1" applyFill="1" applyBorder="1" applyAlignment="1">
      <alignment horizontal="center" vertical="center" wrapText="1"/>
    </xf>
    <xf numFmtId="0" fontId="0" fillId="0" borderId="20" xfId="0" applyFont="1" applyFill="1" applyBorder="1" applyAlignment="1">
      <alignment horizontal="left"/>
    </xf>
    <xf numFmtId="0" fontId="0" fillId="0" borderId="20" xfId="0" applyFont="1" applyFill="1" applyBorder="1" applyAlignment="1">
      <alignment horizontal="center"/>
    </xf>
    <xf numFmtId="0" fontId="0" fillId="0" borderId="43" xfId="0" applyFont="1" applyBorder="1" applyAlignment="1">
      <alignment horizontal="left" vertical="center"/>
    </xf>
    <xf numFmtId="0" fontId="0" fillId="0" borderId="41" xfId="0" applyFont="1" applyBorder="1" applyAlignment="1">
      <alignment horizontal="left" vertical="center"/>
    </xf>
    <xf numFmtId="0" fontId="0" fillId="0" borderId="41" xfId="0" applyFont="1" applyBorder="1" applyAlignment="1">
      <alignment horizontal="center" vertical="center"/>
    </xf>
    <xf numFmtId="2" fontId="0" fillId="0" borderId="41" xfId="0" applyNumberFormat="1" applyFont="1" applyBorder="1" applyAlignment="1">
      <alignment horizontal="center" vertical="center"/>
    </xf>
    <xf numFmtId="3" fontId="0" fillId="0" borderId="41" xfId="0" applyNumberFormat="1" applyFont="1" applyBorder="1" applyAlignment="1">
      <alignment horizontal="center" vertical="center"/>
    </xf>
    <xf numFmtId="0" fontId="0" fillId="0" borderId="21" xfId="0" applyFont="1" applyBorder="1" applyAlignment="1">
      <alignment horizontal="left" vertical="center"/>
    </xf>
    <xf numFmtId="0" fontId="0" fillId="0" borderId="21" xfId="0" applyFont="1" applyBorder="1" applyAlignment="1">
      <alignment horizontal="center" vertical="center"/>
    </xf>
    <xf numFmtId="0" fontId="0" fillId="0" borderId="55" xfId="0" applyFont="1" applyFill="1" applyBorder="1" applyAlignment="1">
      <alignment horizontal="left"/>
    </xf>
    <xf numFmtId="0" fontId="0" fillId="0" borderId="55" xfId="0" applyFont="1" applyFill="1" applyBorder="1" applyAlignment="1">
      <alignment horizontal="center"/>
    </xf>
    <xf numFmtId="0" fontId="0" fillId="0" borderId="20" xfId="0" applyFont="1" applyBorder="1" applyAlignment="1">
      <alignment horizontal="center"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0" fillId="34" borderId="49" xfId="0" applyFont="1" applyFill="1" applyBorder="1" applyAlignment="1">
      <alignment horizontal="center" vertical="center"/>
    </xf>
    <xf numFmtId="3" fontId="0" fillId="34" borderId="49" xfId="0" applyNumberFormat="1" applyFont="1" applyFill="1" applyBorder="1" applyAlignment="1">
      <alignment horizontal="center" vertical="center"/>
    </xf>
    <xf numFmtId="0" fontId="0" fillId="60" borderId="20" xfId="0" applyFont="1" applyFill="1" applyBorder="1" applyAlignment="1">
      <alignment horizontal="left"/>
    </xf>
    <xf numFmtId="0" fontId="0" fillId="60" borderId="20" xfId="0" applyFont="1" applyFill="1" applyBorder="1" applyAlignment="1">
      <alignment horizontal="center"/>
    </xf>
    <xf numFmtId="0" fontId="0" fillId="60" borderId="55" xfId="0" applyFont="1" applyFill="1" applyBorder="1" applyAlignment="1">
      <alignment horizontal="left"/>
    </xf>
    <xf numFmtId="0" fontId="0" fillId="60" borderId="55" xfId="0" applyFont="1" applyFill="1" applyBorder="1" applyAlignment="1">
      <alignment horizontal="center"/>
    </xf>
    <xf numFmtId="0" fontId="0" fillId="0" borderId="30" xfId="0" applyFont="1" applyBorder="1" applyAlignment="1">
      <alignment horizontal="left" vertical="center"/>
    </xf>
    <xf numFmtId="0" fontId="0" fillId="60" borderId="30" xfId="0" applyFont="1" applyFill="1" applyBorder="1" applyAlignment="1">
      <alignment horizontal="left" vertical="center"/>
    </xf>
    <xf numFmtId="2" fontId="0" fillId="0" borderId="21" xfId="0" applyNumberFormat="1" applyFont="1" applyBorder="1" applyAlignment="1">
      <alignment horizontal="center" vertical="center"/>
    </xf>
    <xf numFmtId="3" fontId="0" fillId="0" borderId="55" xfId="0" applyNumberFormat="1" applyFont="1" applyFill="1" applyBorder="1" applyAlignment="1">
      <alignment horizontal="center" vertical="center"/>
    </xf>
    <xf numFmtId="0" fontId="0" fillId="60" borderId="49" xfId="0" applyFont="1" applyFill="1" applyBorder="1" applyAlignment="1">
      <alignment horizontal="left" vertical="center"/>
    </xf>
    <xf numFmtId="0" fontId="0" fillId="60" borderId="49" xfId="0" applyFont="1" applyFill="1" applyBorder="1" applyAlignment="1">
      <alignment horizontal="center" vertical="center"/>
    </xf>
    <xf numFmtId="3" fontId="0" fillId="60" borderId="20" xfId="0" applyNumberFormat="1" applyFont="1" applyFill="1" applyBorder="1" applyAlignment="1">
      <alignment horizontal="center" vertical="center"/>
    </xf>
    <xf numFmtId="3" fontId="0" fillId="60" borderId="55" xfId="0" applyNumberFormat="1" applyFont="1" applyFill="1" applyBorder="1" applyAlignment="1">
      <alignment horizontal="center" vertical="center"/>
    </xf>
    <xf numFmtId="0" fontId="46" fillId="60" borderId="34" xfId="0" applyFont="1" applyFill="1" applyBorder="1" applyAlignment="1">
      <alignment horizontal="center" vertical="center"/>
    </xf>
    <xf numFmtId="0" fontId="46" fillId="0" borderId="55" xfId="0" applyFont="1" applyFill="1" applyBorder="1" applyAlignment="1">
      <alignment horizontal="center" vertical="center"/>
    </xf>
    <xf numFmtId="0" fontId="0" fillId="0" borderId="62" xfId="0" applyFont="1" applyFill="1" applyBorder="1" applyAlignment="1">
      <alignment horizontal="left" vertical="center"/>
    </xf>
    <xf numFmtId="2" fontId="0" fillId="0" borderId="55" xfId="0" applyNumberFormat="1" applyFont="1" applyFill="1" applyBorder="1" applyAlignment="1">
      <alignment horizontal="center"/>
    </xf>
    <xf numFmtId="3" fontId="46" fillId="0" borderId="34" xfId="0" applyNumberFormat="1" applyFont="1" applyFill="1" applyBorder="1" applyAlignment="1">
      <alignment horizontal="center" vertical="center"/>
    </xf>
    <xf numFmtId="3" fontId="46" fillId="0" borderId="41" xfId="0" applyNumberFormat="1" applyFont="1" applyFill="1" applyBorder="1" applyAlignment="1">
      <alignment horizontal="center" vertical="center"/>
    </xf>
    <xf numFmtId="9" fontId="0" fillId="0" borderId="28" xfId="2" applyNumberFormat="1" applyFont="1" applyBorder="1" applyAlignment="1">
      <alignment horizontal="center" vertical="center"/>
    </xf>
    <xf numFmtId="9" fontId="13" fillId="33" borderId="59" xfId="2" applyFont="1" applyFill="1" applyBorder="1" applyAlignment="1">
      <alignment horizontal="center" vertical="center" wrapText="1"/>
    </xf>
    <xf numFmtId="9" fontId="13" fillId="33" borderId="61" xfId="0" applyNumberFormat="1" applyFont="1" applyFill="1" applyBorder="1" applyAlignment="1">
      <alignment horizontal="center" vertical="center" wrapText="1"/>
    </xf>
    <xf numFmtId="9" fontId="13" fillId="33" borderId="58" xfId="0" applyNumberFormat="1" applyFont="1" applyFill="1" applyBorder="1" applyAlignment="1">
      <alignment horizontal="center" vertical="center" wrapText="1"/>
    </xf>
    <xf numFmtId="9" fontId="0" fillId="34" borderId="44" xfId="2" applyNumberFormat="1" applyFont="1" applyFill="1" applyBorder="1" applyAlignment="1">
      <alignment horizontal="center" vertical="center"/>
    </xf>
    <xf numFmtId="9" fontId="0" fillId="0" borderId="44" xfId="2" applyNumberFormat="1" applyFont="1" applyBorder="1" applyAlignment="1">
      <alignment horizontal="center" vertical="center"/>
    </xf>
    <xf numFmtId="0" fontId="0" fillId="60" borderId="60" xfId="0" applyFont="1" applyFill="1" applyBorder="1" applyAlignment="1">
      <alignment horizontal="left" vertical="center"/>
    </xf>
    <xf numFmtId="0" fontId="0" fillId="0" borderId="31" xfId="0" applyFont="1" applyBorder="1" applyAlignment="1">
      <alignment horizontal="left" vertical="center"/>
    </xf>
    <xf numFmtId="0" fontId="0" fillId="0" borderId="38" xfId="0" applyFont="1" applyBorder="1" applyAlignment="1">
      <alignment horizontal="left" vertical="center"/>
    </xf>
    <xf numFmtId="0" fontId="0" fillId="0" borderId="38" xfId="0" applyFont="1" applyBorder="1" applyAlignment="1">
      <alignment horizontal="center" vertical="center"/>
    </xf>
    <xf numFmtId="3" fontId="0" fillId="0" borderId="38" xfId="0" applyNumberFormat="1" applyFont="1" applyBorder="1" applyAlignment="1">
      <alignment horizontal="center" vertical="center"/>
    </xf>
    <xf numFmtId="0" fontId="0" fillId="60" borderId="63" xfId="0" applyFont="1" applyFill="1" applyBorder="1" applyAlignment="1">
      <alignment horizontal="left" vertical="center"/>
    </xf>
    <xf numFmtId="0" fontId="13" fillId="33" borderId="52" xfId="0" applyFont="1" applyFill="1" applyBorder="1" applyAlignment="1">
      <alignment horizontal="center" vertical="center" wrapText="1"/>
    </xf>
    <xf numFmtId="9" fontId="0" fillId="34" borderId="47" xfId="2" applyFont="1" applyFill="1" applyBorder="1" applyAlignment="1">
      <alignment horizontal="center" vertical="center"/>
    </xf>
    <xf numFmtId="9" fontId="46" fillId="0" borderId="32" xfId="2" applyFont="1" applyBorder="1" applyAlignment="1">
      <alignment horizontal="center" vertical="center"/>
    </xf>
    <xf numFmtId="9" fontId="0" fillId="34" borderId="46" xfId="2" applyFont="1" applyFill="1" applyBorder="1" applyAlignment="1">
      <alignment horizontal="center" vertical="center"/>
    </xf>
    <xf numFmtId="9" fontId="46" fillId="0" borderId="32" xfId="2" applyFont="1" applyFill="1" applyBorder="1" applyAlignment="1">
      <alignment horizontal="center" vertical="center"/>
    </xf>
    <xf numFmtId="9" fontId="0" fillId="34" borderId="32" xfId="2" applyFont="1" applyFill="1" applyBorder="1" applyAlignment="1">
      <alignment horizontal="center" vertical="center"/>
    </xf>
    <xf numFmtId="9" fontId="0" fillId="0" borderId="32" xfId="2" applyFont="1" applyFill="1" applyBorder="1" applyAlignment="1">
      <alignment horizontal="center" vertical="center"/>
    </xf>
    <xf numFmtId="9" fontId="0" fillId="0" borderId="32" xfId="2" applyFont="1" applyBorder="1" applyAlignment="1">
      <alignment horizontal="center" vertical="center"/>
    </xf>
    <xf numFmtId="9" fontId="0" fillId="0" borderId="46" xfId="2" applyFont="1" applyFill="1" applyBorder="1" applyAlignment="1">
      <alignment horizontal="center" vertical="center"/>
    </xf>
    <xf numFmtId="9" fontId="0" fillId="34" borderId="32" xfId="2" applyNumberFormat="1" applyFont="1" applyFill="1" applyBorder="1" applyAlignment="1">
      <alignment horizontal="center" vertical="center"/>
    </xf>
    <xf numFmtId="9" fontId="0" fillId="0" borderId="47" xfId="2" applyFont="1" applyFill="1" applyBorder="1" applyAlignment="1">
      <alignment horizontal="center" vertical="center"/>
    </xf>
    <xf numFmtId="9" fontId="46" fillId="34" borderId="32" xfId="2" applyFont="1" applyFill="1" applyBorder="1" applyAlignment="1">
      <alignment horizontal="center" vertical="center"/>
    </xf>
    <xf numFmtId="9" fontId="0" fillId="60" borderId="32" xfId="2" applyFont="1" applyFill="1" applyBorder="1" applyAlignment="1">
      <alignment horizontal="center" vertical="center"/>
    </xf>
    <xf numFmtId="9" fontId="46" fillId="0" borderId="64" xfId="2" applyFont="1" applyFill="1" applyBorder="1" applyAlignment="1">
      <alignment horizontal="center" vertical="center"/>
    </xf>
    <xf numFmtId="9" fontId="0" fillId="0" borderId="65" xfId="2" applyFont="1" applyFill="1" applyBorder="1" applyAlignment="1">
      <alignment horizontal="center" vertical="center"/>
    </xf>
    <xf numFmtId="9" fontId="0" fillId="60" borderId="46" xfId="2" applyFont="1" applyFill="1" applyBorder="1" applyAlignment="1">
      <alignment horizontal="center" vertical="center"/>
    </xf>
    <xf numFmtId="9" fontId="0" fillId="60" borderId="64" xfId="2" applyFont="1" applyFill="1" applyBorder="1" applyAlignment="1">
      <alignment horizontal="center" vertical="center"/>
    </xf>
    <xf numFmtId="9" fontId="0" fillId="60" borderId="65" xfId="2" applyFont="1" applyFill="1" applyBorder="1" applyAlignment="1">
      <alignment horizontal="center" vertical="center"/>
    </xf>
    <xf numFmtId="9" fontId="46" fillId="60" borderId="32" xfId="2" applyFont="1" applyFill="1" applyBorder="1" applyAlignment="1">
      <alignment horizontal="center" vertical="center"/>
    </xf>
    <xf numFmtId="9" fontId="13" fillId="33" borderId="66" xfId="2" applyFont="1" applyFill="1" applyBorder="1" applyAlignment="1">
      <alignment horizontal="center" vertical="center" wrapText="1"/>
    </xf>
    <xf numFmtId="0" fontId="13" fillId="33" borderId="51" xfId="0" applyFont="1" applyFill="1" applyBorder="1" applyAlignment="1">
      <alignment horizontal="center" vertical="center" wrapText="1"/>
    </xf>
    <xf numFmtId="3" fontId="46" fillId="60" borderId="41" xfId="0" applyNumberFormat="1" applyFont="1" applyFill="1" applyBorder="1" applyAlignment="1">
      <alignment horizontal="center" vertical="center"/>
    </xf>
    <xf numFmtId="3" fontId="46" fillId="0" borderId="21" xfId="0" applyNumberFormat="1" applyFont="1" applyBorder="1" applyAlignment="1">
      <alignment horizontal="center" vertical="center"/>
    </xf>
    <xf numFmtId="3" fontId="46" fillId="60" borderId="49" xfId="0" applyNumberFormat="1" applyFont="1" applyFill="1" applyBorder="1" applyAlignment="1">
      <alignment horizontal="center" vertical="center"/>
    </xf>
    <xf numFmtId="3" fontId="46" fillId="0" borderId="20" xfId="0" applyNumberFormat="1" applyFont="1" applyFill="1" applyBorder="1" applyAlignment="1">
      <alignment horizontal="center" vertical="center"/>
    </xf>
    <xf numFmtId="3" fontId="46" fillId="60" borderId="34" xfId="0" applyNumberFormat="1" applyFont="1" applyFill="1" applyBorder="1" applyAlignment="1">
      <alignment horizontal="center" vertical="center"/>
    </xf>
    <xf numFmtId="0" fontId="0" fillId="34" borderId="67" xfId="0"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60" borderId="68" xfId="0" applyFont="1" applyFill="1" applyBorder="1" applyAlignment="1">
      <alignment horizontal="center" vertical="center"/>
    </xf>
    <xf numFmtId="9" fontId="0" fillId="0" borderId="38" xfId="2" applyFont="1" applyBorder="1" applyAlignment="1">
      <alignment horizontal="center" vertical="center"/>
    </xf>
    <xf numFmtId="3" fontId="0" fillId="0" borderId="0" xfId="0" applyNumberFormat="1"/>
    <xf numFmtId="9" fontId="0" fillId="0" borderId="44" xfId="2" applyFont="1" applyBorder="1" applyAlignment="1">
      <alignment horizontal="center" vertical="center"/>
    </xf>
    <xf numFmtId="9" fontId="13" fillId="33" borderId="54" xfId="2" applyFont="1" applyFill="1" applyBorder="1" applyAlignment="1">
      <alignment horizontal="center" vertical="center" wrapText="1"/>
    </xf>
    <xf numFmtId="9" fontId="0" fillId="0" borderId="73" xfId="2" applyFont="1" applyFill="1" applyBorder="1" applyAlignment="1">
      <alignment horizontal="center" vertical="center"/>
    </xf>
    <xf numFmtId="3" fontId="0" fillId="0" borderId="74" xfId="0" applyNumberFormat="1" applyFont="1" applyFill="1" applyBorder="1" applyAlignment="1">
      <alignment horizontal="center" vertical="center"/>
    </xf>
    <xf numFmtId="9" fontId="0" fillId="0" borderId="58" xfId="2" applyFont="1" applyFill="1" applyBorder="1" applyAlignment="1">
      <alignment horizontal="center" vertical="center"/>
    </xf>
    <xf numFmtId="3" fontId="0" fillId="0" borderId="51" xfId="0" applyNumberFormat="1" applyFont="1" applyFill="1" applyBorder="1" applyAlignment="1">
      <alignment horizontal="center" vertical="center"/>
    </xf>
    <xf numFmtId="0" fontId="55" fillId="58" borderId="34" xfId="0" applyFont="1" applyFill="1" applyBorder="1" applyAlignment="1">
      <alignment horizontal="center" vertical="center" wrapText="1"/>
    </xf>
    <xf numFmtId="0" fontId="58" fillId="58" borderId="27" xfId="0" applyFont="1" applyFill="1" applyBorder="1" applyAlignment="1">
      <alignment horizontal="center" vertical="center" wrapText="1"/>
    </xf>
    <xf numFmtId="0" fontId="55" fillId="58" borderId="28" xfId="0" applyFont="1" applyFill="1" applyBorder="1" applyAlignment="1">
      <alignment horizontal="center" vertical="center" wrapText="1"/>
    </xf>
    <xf numFmtId="0" fontId="56" fillId="59" borderId="84" xfId="0" applyFont="1" applyFill="1" applyBorder="1" applyAlignment="1">
      <alignment horizontal="left" vertical="center" wrapText="1"/>
    </xf>
    <xf numFmtId="164" fontId="56" fillId="59" borderId="85" xfId="0" applyNumberFormat="1" applyFont="1" applyFill="1" applyBorder="1" applyAlignment="1">
      <alignment horizontal="center" vertical="center" wrapText="1"/>
    </xf>
    <xf numFmtId="10" fontId="56" fillId="59" borderId="24" xfId="2" applyNumberFormat="1" applyFont="1" applyFill="1" applyBorder="1" applyAlignment="1">
      <alignment horizontal="center" vertical="center" wrapText="1"/>
    </xf>
    <xf numFmtId="164" fontId="56" fillId="59" borderId="86" xfId="0" applyNumberFormat="1" applyFont="1" applyFill="1" applyBorder="1" applyAlignment="1">
      <alignment horizontal="center" vertical="center" wrapText="1"/>
    </xf>
    <xf numFmtId="0" fontId="47" fillId="59" borderId="87" xfId="0" applyFont="1" applyFill="1" applyBorder="1" applyAlignment="1">
      <alignment horizontal="left" vertical="center" wrapText="1"/>
    </xf>
    <xf numFmtId="164" fontId="47" fillId="59" borderId="88" xfId="0" applyNumberFormat="1" applyFont="1" applyFill="1" applyBorder="1" applyAlignment="1">
      <alignment horizontal="center" vertical="center" wrapText="1"/>
    </xf>
    <xf numFmtId="10" fontId="47" fillId="59" borderId="23" xfId="2" applyNumberFormat="1" applyFont="1" applyFill="1" applyBorder="1" applyAlignment="1">
      <alignment horizontal="center" vertical="center" wrapText="1"/>
    </xf>
    <xf numFmtId="164" fontId="47" fillId="59" borderId="89" xfId="0" applyNumberFormat="1" applyFont="1" applyFill="1" applyBorder="1" applyAlignment="1">
      <alignment horizontal="center" vertical="center" wrapText="1"/>
    </xf>
    <xf numFmtId="0" fontId="47" fillId="59" borderId="90" xfId="0" applyFont="1" applyFill="1" applyBorder="1" applyAlignment="1">
      <alignment horizontal="left" vertical="center" wrapText="1"/>
    </xf>
    <xf numFmtId="164" fontId="47" fillId="59" borderId="91" xfId="0" applyNumberFormat="1" applyFont="1" applyFill="1" applyBorder="1" applyAlignment="1">
      <alignment horizontal="center" vertical="center" wrapText="1"/>
    </xf>
    <xf numFmtId="10" fontId="47" fillId="59" borderId="92" xfId="2" applyNumberFormat="1" applyFont="1" applyFill="1" applyBorder="1" applyAlignment="1">
      <alignment horizontal="center" vertical="center" wrapText="1"/>
    </xf>
    <xf numFmtId="164" fontId="47" fillId="59" borderId="92" xfId="0" applyNumberFormat="1" applyFont="1" applyFill="1" applyBorder="1" applyAlignment="1">
      <alignment horizontal="center" vertical="center" wrapText="1"/>
    </xf>
    <xf numFmtId="164" fontId="47" fillId="59" borderId="93" xfId="0" applyNumberFormat="1" applyFont="1" applyFill="1" applyBorder="1" applyAlignment="1">
      <alignment horizontal="center" vertical="center" wrapText="1"/>
    </xf>
    <xf numFmtId="0" fontId="0" fillId="0" borderId="27" xfId="0" applyFont="1" applyBorder="1" applyAlignment="1">
      <alignment horizontal="left" vertical="center"/>
    </xf>
    <xf numFmtId="0" fontId="0" fillId="34" borderId="67" xfId="0" applyFont="1" applyFill="1" applyBorder="1" applyAlignment="1">
      <alignment horizontal="left" vertical="center"/>
    </xf>
    <xf numFmtId="3" fontId="0" fillId="34" borderId="67" xfId="0" applyNumberFormat="1" applyFont="1" applyFill="1" applyBorder="1" applyAlignment="1">
      <alignment horizontal="center" vertical="center"/>
    </xf>
    <xf numFmtId="9" fontId="0" fillId="34" borderId="67" xfId="2" applyFont="1" applyFill="1" applyBorder="1" applyAlignment="1">
      <alignment horizontal="center" vertical="center"/>
    </xf>
    <xf numFmtId="0" fontId="0" fillId="0" borderId="67" xfId="0" applyFont="1" applyBorder="1" applyAlignment="1">
      <alignment horizontal="left" vertical="center"/>
    </xf>
    <xf numFmtId="3" fontId="0" fillId="0" borderId="67" xfId="0" applyNumberFormat="1" applyFont="1" applyBorder="1" applyAlignment="1">
      <alignment horizontal="center" vertical="center"/>
    </xf>
    <xf numFmtId="9" fontId="0" fillId="0" borderId="67" xfId="2" applyFont="1" applyBorder="1" applyAlignment="1">
      <alignment horizontal="center" vertical="center"/>
    </xf>
    <xf numFmtId="3" fontId="0" fillId="0" borderId="44" xfId="0" applyNumberFormat="1" applyFont="1" applyBorder="1" applyAlignment="1">
      <alignment horizontal="center" vertical="center"/>
    </xf>
    <xf numFmtId="3" fontId="0" fillId="34" borderId="44" xfId="0" applyNumberFormat="1" applyFont="1" applyFill="1" applyBorder="1" applyAlignment="1">
      <alignment horizontal="center" vertical="center"/>
    </xf>
    <xf numFmtId="0" fontId="0" fillId="0" borderId="67" xfId="0" applyFont="1" applyBorder="1" applyAlignment="1">
      <alignment vertical="center"/>
    </xf>
    <xf numFmtId="0" fontId="0" fillId="0" borderId="83" xfId="0" applyFont="1" applyBorder="1" applyAlignment="1">
      <alignment horizontal="left" vertical="center"/>
    </xf>
    <xf numFmtId="0" fontId="0" fillId="0" borderId="68" xfId="0" applyFont="1" applyBorder="1" applyAlignment="1">
      <alignment horizontal="left" vertical="center"/>
    </xf>
    <xf numFmtId="3" fontId="0" fillId="0" borderId="68" xfId="0" applyNumberFormat="1" applyFont="1" applyBorder="1" applyAlignment="1">
      <alignment horizontal="center" vertical="center"/>
    </xf>
    <xf numFmtId="9" fontId="0" fillId="0" borderId="68" xfId="2" applyFont="1" applyBorder="1" applyAlignment="1">
      <alignment horizontal="center" vertical="center"/>
    </xf>
    <xf numFmtId="0" fontId="0" fillId="60" borderId="68" xfId="0" applyFont="1" applyFill="1" applyBorder="1" applyAlignment="1">
      <alignment horizontal="left" vertical="center"/>
    </xf>
    <xf numFmtId="3" fontId="0" fillId="60" borderId="68" xfId="0" applyNumberFormat="1" applyFont="1" applyFill="1" applyBorder="1" applyAlignment="1">
      <alignment horizontal="center" vertical="center"/>
    </xf>
    <xf numFmtId="9" fontId="0" fillId="60" borderId="68" xfId="2" applyFont="1" applyFill="1" applyBorder="1" applyAlignment="1">
      <alignment horizontal="center" vertical="center"/>
    </xf>
    <xf numFmtId="0" fontId="13" fillId="33" borderId="53" xfId="0" applyFont="1" applyFill="1" applyBorder="1" applyAlignment="1">
      <alignment horizontal="left" vertical="center" wrapText="1"/>
    </xf>
    <xf numFmtId="0" fontId="47" fillId="0" borderId="0" xfId="0" applyFont="1" applyBorder="1" applyAlignment="1">
      <alignment vertical="center" wrapText="1"/>
    </xf>
    <xf numFmtId="3" fontId="14" fillId="0" borderId="51" xfId="0" applyNumberFormat="1" applyFont="1" applyFill="1" applyBorder="1" applyAlignment="1">
      <alignment horizontal="center" vertical="center"/>
    </xf>
    <xf numFmtId="3" fontId="14" fillId="0" borderId="74" xfId="0" applyNumberFormat="1" applyFont="1" applyFill="1" applyBorder="1" applyAlignment="1">
      <alignment horizontal="center" vertical="center"/>
    </xf>
    <xf numFmtId="0" fontId="48" fillId="0" borderId="22" xfId="0" applyFont="1" applyBorder="1" applyAlignment="1">
      <alignment horizontal="center" vertical="center"/>
    </xf>
    <xf numFmtId="0" fontId="50" fillId="0" borderId="0" xfId="0" applyFont="1" applyAlignment="1">
      <alignment horizontal="left" wrapText="1"/>
    </xf>
    <xf numFmtId="0" fontId="47" fillId="0" borderId="0" xfId="0" applyFont="1" applyAlignment="1">
      <alignment horizontal="left" vertical="center"/>
    </xf>
    <xf numFmtId="0" fontId="47" fillId="0" borderId="0" xfId="0" applyFont="1" applyFill="1" applyAlignment="1">
      <alignment horizontal="left" vertical="center"/>
    </xf>
    <xf numFmtId="0" fontId="50" fillId="0" borderId="25" xfId="0" applyFont="1" applyBorder="1" applyAlignment="1">
      <alignment horizontal="left" wrapText="1"/>
    </xf>
    <xf numFmtId="0" fontId="50" fillId="0" borderId="35" xfId="0" applyFont="1" applyBorder="1" applyAlignment="1">
      <alignment horizontal="left" wrapText="1"/>
    </xf>
    <xf numFmtId="0" fontId="50" fillId="0" borderId="39" xfId="0" applyFont="1" applyBorder="1" applyAlignment="1">
      <alignment horizontal="left" wrapText="1"/>
    </xf>
    <xf numFmtId="0" fontId="58" fillId="58" borderId="94" xfId="0" applyFont="1" applyFill="1" applyBorder="1" applyAlignment="1">
      <alignment horizontal="center" vertical="center" wrapText="1"/>
    </xf>
    <xf numFmtId="0" fontId="58" fillId="58" borderId="95" xfId="0" applyFont="1" applyFill="1" applyBorder="1" applyAlignment="1">
      <alignment horizontal="center" vertical="center" wrapText="1"/>
    </xf>
    <xf numFmtId="0" fontId="58" fillId="58" borderId="64" xfId="0" applyFont="1" applyFill="1" applyBorder="1" applyAlignment="1">
      <alignment horizontal="center" vertical="center" wrapText="1"/>
    </xf>
    <xf numFmtId="0" fontId="55" fillId="58" borderId="57" xfId="0" applyFont="1" applyFill="1" applyBorder="1" applyAlignment="1">
      <alignment horizontal="center" vertical="center" wrapText="1"/>
    </xf>
    <xf numFmtId="0" fontId="55" fillId="58" borderId="96" xfId="0" applyFont="1" applyFill="1" applyBorder="1" applyAlignment="1">
      <alignment horizontal="center" vertical="center" wrapText="1"/>
    </xf>
    <xf numFmtId="0" fontId="47" fillId="0" borderId="36" xfId="0" applyFont="1" applyBorder="1" applyAlignment="1">
      <alignment horizontal="left" vertical="center" wrapText="1"/>
    </xf>
    <xf numFmtId="0" fontId="47" fillId="0" borderId="0" xfId="0" applyFont="1" applyBorder="1" applyAlignment="1">
      <alignment horizontal="left" vertical="center" wrapText="1"/>
    </xf>
    <xf numFmtId="3" fontId="0" fillId="60" borderId="20" xfId="0" applyNumberFormat="1" applyFont="1" applyFill="1" applyBorder="1" applyAlignment="1">
      <alignment horizontal="center" vertical="center"/>
    </xf>
    <xf numFmtId="3" fontId="0" fillId="60" borderId="34" xfId="0" applyNumberFormat="1" applyFont="1" applyFill="1" applyBorder="1" applyAlignment="1">
      <alignment horizontal="center" vertical="center"/>
    </xf>
    <xf numFmtId="3" fontId="0" fillId="60" borderId="55" xfId="0" applyNumberFormat="1" applyFont="1" applyFill="1" applyBorder="1" applyAlignment="1">
      <alignment horizontal="center" vertical="center"/>
    </xf>
    <xf numFmtId="0" fontId="0" fillId="0" borderId="26" xfId="0" applyFont="1" applyFill="1" applyBorder="1" applyAlignment="1">
      <alignment horizontal="left" vertical="center"/>
    </xf>
    <xf numFmtId="0" fontId="0" fillId="0" borderId="62" xfId="0" applyFont="1" applyFill="1" applyBorder="1" applyAlignment="1">
      <alignment horizontal="left" vertical="center"/>
    </xf>
    <xf numFmtId="0" fontId="54" fillId="0" borderId="0" xfId="0" applyFont="1" applyFill="1" applyAlignment="1">
      <alignment horizontal="center" vertical="center" wrapText="1"/>
    </xf>
    <xf numFmtId="0" fontId="53" fillId="0" borderId="22" xfId="0" applyFont="1" applyBorder="1" applyAlignment="1">
      <alignment horizontal="center" vertical="center" wrapText="1"/>
    </xf>
    <xf numFmtId="0" fontId="53" fillId="0" borderId="0" xfId="0" applyFont="1" applyBorder="1" applyAlignment="1">
      <alignment horizontal="center" vertical="center" wrapText="1"/>
    </xf>
    <xf numFmtId="9" fontId="0" fillId="0" borderId="58" xfId="2" applyFont="1" applyFill="1" applyBorder="1" applyAlignment="1">
      <alignment horizontal="center" vertical="center"/>
    </xf>
    <xf numFmtId="9" fontId="0" fillId="0" borderId="59" xfId="2" applyFont="1" applyFill="1" applyBorder="1" applyAlignment="1">
      <alignment horizontal="center" vertical="center"/>
    </xf>
    <xf numFmtId="3" fontId="0" fillId="0" borderId="51" xfId="0" applyNumberFormat="1" applyFont="1" applyFill="1" applyBorder="1" applyAlignment="1">
      <alignment horizontal="center" vertical="center"/>
    </xf>
    <xf numFmtId="3" fontId="0" fillId="0" borderId="54" xfId="0" applyNumberFormat="1" applyFont="1" applyFill="1" applyBorder="1" applyAlignment="1">
      <alignment horizontal="center" vertical="center"/>
    </xf>
    <xf numFmtId="0" fontId="0" fillId="0" borderId="20"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55" xfId="0" applyFont="1" applyFill="1" applyBorder="1" applyAlignment="1">
      <alignment horizontal="left" vertical="center"/>
    </xf>
    <xf numFmtId="9" fontId="0" fillId="60" borderId="64" xfId="2" applyFont="1" applyFill="1" applyBorder="1" applyAlignment="1">
      <alignment horizontal="center" vertical="center"/>
    </xf>
    <xf numFmtId="9" fontId="0" fillId="60" borderId="32" xfId="2" applyFont="1" applyFill="1" applyBorder="1" applyAlignment="1">
      <alignment horizontal="center" vertical="center"/>
    </xf>
    <xf numFmtId="9" fontId="0" fillId="60" borderId="65" xfId="2" applyFont="1" applyFill="1" applyBorder="1" applyAlignment="1">
      <alignment horizontal="center" vertical="center"/>
    </xf>
    <xf numFmtId="3" fontId="0" fillId="0" borderId="20" xfId="0" applyNumberFormat="1" applyFont="1" applyBorder="1" applyAlignment="1">
      <alignment horizontal="center" vertical="center"/>
    </xf>
    <xf numFmtId="3" fontId="0" fillId="0" borderId="34" xfId="0" applyNumberFormat="1" applyFont="1" applyBorder="1" applyAlignment="1">
      <alignment horizontal="center" vertical="center"/>
    </xf>
    <xf numFmtId="3" fontId="0" fillId="0" borderId="55" xfId="0" applyNumberFormat="1" applyFont="1" applyBorder="1" applyAlignment="1">
      <alignment horizontal="center" vertical="center"/>
    </xf>
    <xf numFmtId="2" fontId="0" fillId="0" borderId="20" xfId="0" applyNumberFormat="1" applyFont="1" applyBorder="1" applyAlignment="1">
      <alignment horizontal="center" vertical="center" wrapText="1"/>
    </xf>
    <xf numFmtId="2" fontId="0" fillId="0" borderId="34" xfId="0" applyNumberFormat="1" applyFont="1" applyBorder="1" applyAlignment="1">
      <alignment horizontal="center" vertical="center" wrapText="1"/>
    </xf>
    <xf numFmtId="2" fontId="0" fillId="0" borderId="55" xfId="0" applyNumberFormat="1" applyFont="1" applyBorder="1" applyAlignment="1">
      <alignment horizontal="center" vertical="center" wrapText="1"/>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0" fillId="0" borderId="55" xfId="0" applyFont="1" applyBorder="1" applyAlignment="1">
      <alignment horizontal="left" vertical="center"/>
    </xf>
    <xf numFmtId="0" fontId="0" fillId="60" borderId="26" xfId="0" applyFont="1" applyFill="1" applyBorder="1" applyAlignment="1">
      <alignment horizontal="left" vertical="center"/>
    </xf>
    <xf numFmtId="0" fontId="0" fillId="60" borderId="62" xfId="0" applyFont="1" applyFill="1" applyBorder="1" applyAlignment="1">
      <alignment horizontal="left" vertical="center"/>
    </xf>
    <xf numFmtId="3" fontId="0" fillId="0" borderId="20" xfId="0" applyNumberFormat="1"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60" borderId="50" xfId="0" applyFont="1" applyFill="1" applyBorder="1" applyAlignment="1">
      <alignment horizontal="left" vertical="center"/>
    </xf>
    <xf numFmtId="0" fontId="0" fillId="60" borderId="53" xfId="0" applyFont="1" applyFill="1" applyBorder="1" applyAlignment="1">
      <alignment horizontal="left" vertical="center"/>
    </xf>
    <xf numFmtId="2" fontId="0" fillId="0" borderId="20" xfId="0" applyNumberFormat="1" applyFont="1" applyFill="1" applyBorder="1" applyAlignment="1">
      <alignment horizontal="center" vertical="center"/>
    </xf>
    <xf numFmtId="2" fontId="0" fillId="0" borderId="55" xfId="0" applyNumberFormat="1" applyFont="1" applyFill="1" applyBorder="1" applyAlignment="1">
      <alignment horizontal="center" vertical="center"/>
    </xf>
    <xf numFmtId="0" fontId="0" fillId="60" borderId="51" xfId="0" applyFont="1" applyFill="1" applyBorder="1" applyAlignment="1">
      <alignment horizontal="left" vertical="center"/>
    </xf>
    <xf numFmtId="0" fontId="0" fillId="60" borderId="54" xfId="0" applyFont="1" applyFill="1" applyBorder="1" applyAlignment="1">
      <alignment horizontal="lef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2" xfId="0" applyFont="1" applyBorder="1" applyAlignment="1">
      <alignment horizontal="left" vertical="center"/>
    </xf>
    <xf numFmtId="0" fontId="0" fillId="60" borderId="20" xfId="0" applyFont="1" applyFill="1" applyBorder="1" applyAlignment="1">
      <alignment horizontal="center" vertical="center"/>
    </xf>
    <xf numFmtId="0" fontId="0" fillId="60" borderId="55" xfId="0" applyFont="1" applyFill="1" applyBorder="1" applyAlignment="1">
      <alignment horizontal="center" vertical="center"/>
    </xf>
    <xf numFmtId="0" fontId="0" fillId="60" borderId="20" xfId="0" applyFont="1" applyFill="1" applyBorder="1" applyAlignment="1">
      <alignment horizontal="left" vertical="center"/>
    </xf>
    <xf numFmtId="0" fontId="0" fillId="60" borderId="55" xfId="0" applyFont="1" applyFill="1" applyBorder="1" applyAlignment="1">
      <alignment horizontal="left" vertical="center"/>
    </xf>
    <xf numFmtId="0" fontId="0" fillId="60" borderId="27" xfId="0" applyFont="1" applyFill="1" applyBorder="1" applyAlignment="1">
      <alignment horizontal="left" vertical="center"/>
    </xf>
    <xf numFmtId="0" fontId="0" fillId="60" borderId="34" xfId="0" applyFont="1" applyFill="1" applyBorder="1" applyAlignment="1">
      <alignment horizontal="center" vertical="center"/>
    </xf>
    <xf numFmtId="2" fontId="0" fillId="60" borderId="20" xfId="0" applyNumberFormat="1" applyFont="1" applyFill="1" applyBorder="1" applyAlignment="1">
      <alignment horizontal="center" vertical="center"/>
    </xf>
    <xf numFmtId="2" fontId="0" fillId="60" borderId="34" xfId="0" applyNumberFormat="1" applyFont="1" applyFill="1" applyBorder="1" applyAlignment="1">
      <alignment horizontal="center" vertical="center"/>
    </xf>
    <xf numFmtId="2" fontId="0" fillId="60" borderId="55" xfId="0" applyNumberFormat="1" applyFont="1" applyFill="1" applyBorder="1" applyAlignment="1">
      <alignment horizontal="center" vertical="center"/>
    </xf>
    <xf numFmtId="9" fontId="0" fillId="0" borderId="64" xfId="2" applyFont="1" applyFill="1" applyBorder="1" applyAlignment="1">
      <alignment horizontal="center" vertical="center"/>
    </xf>
    <xf numFmtId="9" fontId="0" fillId="0" borderId="65" xfId="2" applyFont="1" applyFill="1" applyBorder="1" applyAlignment="1">
      <alignment horizontal="center" vertical="center"/>
    </xf>
    <xf numFmtId="0" fontId="0" fillId="0" borderId="50" xfId="0" applyFont="1" applyFill="1" applyBorder="1" applyAlignment="1">
      <alignment horizontal="left" vertical="center"/>
    </xf>
    <xf numFmtId="0" fontId="0" fillId="0" borderId="53" xfId="0" applyFont="1" applyFill="1" applyBorder="1" applyAlignment="1">
      <alignment horizontal="left" vertical="center"/>
    </xf>
    <xf numFmtId="9" fontId="0" fillId="60" borderId="52" xfId="2" applyFont="1" applyFill="1" applyBorder="1" applyAlignment="1">
      <alignment horizontal="center" vertical="center"/>
    </xf>
    <xf numFmtId="9" fontId="0" fillId="60" borderId="56" xfId="2" applyFont="1" applyFill="1" applyBorder="1" applyAlignment="1">
      <alignment horizontal="center" vertical="center"/>
    </xf>
    <xf numFmtId="3" fontId="46" fillId="0" borderId="20" xfId="0" applyNumberFormat="1" applyFont="1" applyFill="1" applyBorder="1" applyAlignment="1">
      <alignment horizontal="center" vertical="center"/>
    </xf>
    <xf numFmtId="3" fontId="46" fillId="0" borderId="55" xfId="0" applyNumberFormat="1" applyFont="1" applyFill="1" applyBorder="1" applyAlignment="1">
      <alignment horizontal="center" vertical="center"/>
    </xf>
    <xf numFmtId="0" fontId="49" fillId="0" borderId="0" xfId="0" applyFont="1" applyAlignment="1">
      <alignment horizontal="left" vertical="center" wrapText="1"/>
    </xf>
    <xf numFmtId="0" fontId="47" fillId="0" borderId="0" xfId="0" applyFont="1" applyAlignment="1">
      <alignment horizontal="left" vertical="center" wrapText="1"/>
    </xf>
    <xf numFmtId="0" fontId="47" fillId="0" borderId="0" xfId="0" applyFont="1" applyFill="1" applyAlignment="1">
      <alignment horizontal="left" vertical="center" wrapText="1"/>
    </xf>
    <xf numFmtId="9" fontId="0" fillId="0" borderId="52" xfId="2" applyFont="1" applyBorder="1" applyAlignment="1">
      <alignment horizontal="center" vertical="center"/>
    </xf>
    <xf numFmtId="9" fontId="0" fillId="0" borderId="33" xfId="2" applyFont="1" applyBorder="1" applyAlignment="1">
      <alignment horizontal="center" vertical="center"/>
    </xf>
    <xf numFmtId="9" fontId="0" fillId="0" borderId="56" xfId="2" applyFont="1" applyBorder="1" applyAlignment="1">
      <alignment horizontal="center" vertical="center"/>
    </xf>
    <xf numFmtId="0" fontId="50" fillId="0" borderId="36" xfId="0" applyFont="1" applyBorder="1" applyAlignment="1">
      <alignment horizontal="left" wrapText="1"/>
    </xf>
    <xf numFmtId="2" fontId="0" fillId="60" borderId="51" xfId="0" applyNumberFormat="1" applyFont="1" applyFill="1" applyBorder="1" applyAlignment="1">
      <alignment horizontal="center" vertical="center"/>
    </xf>
    <xf numFmtId="2" fontId="0" fillId="60" borderId="54" xfId="0" applyNumberFormat="1" applyFont="1" applyFill="1" applyBorder="1" applyAlignment="1">
      <alignment horizontal="center" vertical="center"/>
    </xf>
    <xf numFmtId="0" fontId="50" fillId="0" borderId="0" xfId="0" applyFont="1" applyAlignment="1">
      <alignment horizontal="left"/>
    </xf>
    <xf numFmtId="0" fontId="53" fillId="0" borderId="0" xfId="0" applyFont="1" applyFill="1" applyAlignment="1">
      <alignment horizontal="left" vertical="center"/>
    </xf>
    <xf numFmtId="0" fontId="49" fillId="0" borderId="0" xfId="0" applyFont="1" applyFill="1" applyAlignment="1">
      <alignment horizontal="left" vertical="center" wrapText="1"/>
    </xf>
    <xf numFmtId="0" fontId="48" fillId="0" borderId="0" xfId="0" applyFont="1" applyAlignment="1">
      <alignment horizontal="center" vertical="center" wrapText="1"/>
    </xf>
    <xf numFmtId="0" fontId="47" fillId="0" borderId="0" xfId="0" applyFont="1" applyBorder="1" applyAlignment="1">
      <alignment horizontal="center" vertical="top" wrapText="1"/>
    </xf>
    <xf numFmtId="9" fontId="0" fillId="34" borderId="58" xfId="2" applyNumberFormat="1" applyFont="1" applyFill="1" applyBorder="1" applyAlignment="1">
      <alignment horizontal="center" vertical="center"/>
    </xf>
    <xf numFmtId="9" fontId="0" fillId="34" borderId="59" xfId="2" applyNumberFormat="1" applyFont="1" applyFill="1" applyBorder="1" applyAlignment="1">
      <alignment horizontal="center" vertical="center"/>
    </xf>
    <xf numFmtId="3" fontId="0" fillId="34" borderId="51" xfId="0" applyNumberFormat="1" applyFont="1" applyFill="1" applyBorder="1" applyAlignment="1">
      <alignment horizontal="center" vertical="center"/>
    </xf>
    <xf numFmtId="3" fontId="0" fillId="34" borderId="54" xfId="0" applyNumberFormat="1" applyFont="1" applyFill="1" applyBorder="1" applyAlignment="1">
      <alignment horizontal="center" vertical="center"/>
    </xf>
    <xf numFmtId="9" fontId="0" fillId="34" borderId="51" xfId="2" applyFont="1" applyFill="1" applyBorder="1" applyAlignment="1">
      <alignment horizontal="center" vertical="center"/>
    </xf>
    <xf numFmtId="9" fontId="0" fillId="34" borderId="54" xfId="2" applyFont="1" applyFill="1" applyBorder="1" applyAlignment="1">
      <alignment horizontal="center" vertical="center"/>
    </xf>
    <xf numFmtId="0" fontId="0" fillId="34" borderId="51"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1"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3" xfId="0" applyFont="1" applyFill="1" applyBorder="1" applyAlignment="1">
      <alignment horizontal="left" vertical="center"/>
    </xf>
  </cellXfs>
  <cellStyles count="249">
    <cellStyle name="20% - Accent1 2" xfId="3"/>
    <cellStyle name="20% - Accent1 3" xfId="4"/>
    <cellStyle name="20% - Accent2 2" xfId="5"/>
    <cellStyle name="20% - Accent2 3" xfId="6"/>
    <cellStyle name="20% - Accent3 2" xfId="7"/>
    <cellStyle name="20% - Accent3 3" xfId="8"/>
    <cellStyle name="20% - Accent4 2" xfId="9"/>
    <cellStyle name="20% - Accent4 3" xfId="10"/>
    <cellStyle name="20% - Accent5 2" xfId="11"/>
    <cellStyle name="20% - Accent5 3" xfId="12"/>
    <cellStyle name="20% - Accent6 2" xfId="13"/>
    <cellStyle name="20% - Accent6 3" xfId="14"/>
    <cellStyle name="40% - Accent1 2" xfId="15"/>
    <cellStyle name="40% - Accent1 3" xfId="16"/>
    <cellStyle name="40% - Accent2 2" xfId="17"/>
    <cellStyle name="40% - Accent2 3" xfId="18"/>
    <cellStyle name="40% - Accent3 2" xfId="19"/>
    <cellStyle name="40% - Accent3 3" xfId="20"/>
    <cellStyle name="40% - Accent4 2" xfId="21"/>
    <cellStyle name="40% - Accent4 3" xfId="22"/>
    <cellStyle name="40% - Accent5 2" xfId="23"/>
    <cellStyle name="40% - Accent5 3" xfId="24"/>
    <cellStyle name="40% - Accent6 2" xfId="25"/>
    <cellStyle name="40% - Accent6 3" xfId="26"/>
    <cellStyle name="60% - Accent1 2" xfId="27"/>
    <cellStyle name="60% - Accent1 3" xfId="28"/>
    <cellStyle name="60% - Accent2 2" xfId="29"/>
    <cellStyle name="60% - Accent2 3" xfId="30"/>
    <cellStyle name="60% - Accent3 2" xfId="31"/>
    <cellStyle name="60% - Accent3 3" xfId="32"/>
    <cellStyle name="60% - Accent4 2" xfId="33"/>
    <cellStyle name="60% - Accent4 3" xfId="34"/>
    <cellStyle name="60% - Accent5 2" xfId="35"/>
    <cellStyle name="60% - Accent5 3" xfId="36"/>
    <cellStyle name="60% - Accent6 2" xfId="37"/>
    <cellStyle name="60% - Accent6 3" xfId="38"/>
    <cellStyle name="Accent1 2" xfId="39"/>
    <cellStyle name="Accent1 3" xfId="40"/>
    <cellStyle name="Accent2 2" xfId="41"/>
    <cellStyle name="Accent2 3" xfId="42"/>
    <cellStyle name="Accent3 2" xfId="43"/>
    <cellStyle name="Accent3 3" xfId="44"/>
    <cellStyle name="Accent4 2" xfId="45"/>
    <cellStyle name="Accent4 3" xfId="46"/>
    <cellStyle name="Accent5 2" xfId="47"/>
    <cellStyle name="Accent5 3" xfId="48"/>
    <cellStyle name="Accent6 2" xfId="49"/>
    <cellStyle name="Accent6 3" xfId="50"/>
    <cellStyle name="Bad 2" xfId="51"/>
    <cellStyle name="Bad 3" xfId="52"/>
    <cellStyle name="Calculation 2" xfId="53"/>
    <cellStyle name="Calculation 3" xfId="54"/>
    <cellStyle name="Calculation 3 2" xfId="55"/>
    <cellStyle name="Calculation 3 2 2" xfId="226"/>
    <cellStyle name="Calculation 3 2 3" xfId="229"/>
    <cellStyle name="Calculation 3 2 4" xfId="222"/>
    <cellStyle name="Calculation 3 3" xfId="225"/>
    <cellStyle name="Calculation 3 4" xfId="230"/>
    <cellStyle name="Calculation 3 5" xfId="221"/>
    <cellStyle name="Check Cell 2" xfId="56"/>
    <cellStyle name="Check Cell 3" xfId="57"/>
    <cellStyle name="Comma" xfId="1" builtinId="3"/>
    <cellStyle name="Comma 2" xfId="58"/>
    <cellStyle name="Comma 2 2" xfId="59"/>
    <cellStyle name="Comma 2 3" xfId="60"/>
    <cellStyle name="Comma 2 4" xfId="61"/>
    <cellStyle name="Comma 3" xfId="62"/>
    <cellStyle name="Comma 3 2" xfId="63"/>
    <cellStyle name="Comma 3 3" xfId="64"/>
    <cellStyle name="Comma 4" xfId="65"/>
    <cellStyle name="Comma 5" xfId="66"/>
    <cellStyle name="Comma[0]" xfId="67"/>
    <cellStyle name="Currency 2" xfId="68"/>
    <cellStyle name="Currency 2 2" xfId="69"/>
    <cellStyle name="Currency[0]" xfId="70"/>
    <cellStyle name="Explanatory Text 2" xfId="71"/>
    <cellStyle name="Explanatory Text 3" xfId="72"/>
    <cellStyle name="Good 2" xfId="73"/>
    <cellStyle name="Good 3" xfId="74"/>
    <cellStyle name="Heading 1 2" xfId="75"/>
    <cellStyle name="Heading 1 3" xfId="76"/>
    <cellStyle name="Heading 2 2" xfId="77"/>
    <cellStyle name="Heading 2 3" xfId="78"/>
    <cellStyle name="Heading 3 2" xfId="79"/>
    <cellStyle name="Heading 3 3" xfId="80"/>
    <cellStyle name="Heading 4 2" xfId="81"/>
    <cellStyle name="Heading 4 3" xfId="82"/>
    <cellStyle name="Hyperlink 10" xfId="83"/>
    <cellStyle name="Hyperlink 11" xfId="84"/>
    <cellStyle name="Hyperlink 12" xfId="85"/>
    <cellStyle name="Hyperlink 13" xfId="86"/>
    <cellStyle name="Hyperlink 14" xfId="87"/>
    <cellStyle name="Hyperlink 15" xfId="88"/>
    <cellStyle name="Hyperlink 16" xfId="89"/>
    <cellStyle name="Hyperlink 17" xfId="90"/>
    <cellStyle name="Hyperlink 18" xfId="91"/>
    <cellStyle name="Hyperlink 19" xfId="92"/>
    <cellStyle name="Hyperlink 2" xfId="93"/>
    <cellStyle name="Hyperlink 2 2" xfId="94"/>
    <cellStyle name="Hyperlink 2 3" xfId="95"/>
    <cellStyle name="Hyperlink 20" xfId="96"/>
    <cellStyle name="Hyperlink 21" xfId="97"/>
    <cellStyle name="Hyperlink 22" xfId="98"/>
    <cellStyle name="Hyperlink 23" xfId="99"/>
    <cellStyle name="Hyperlink 24" xfId="100"/>
    <cellStyle name="Hyperlink 25" xfId="101"/>
    <cellStyle name="Hyperlink 26" xfId="102"/>
    <cellStyle name="Hyperlink 27" xfId="103"/>
    <cellStyle name="Hyperlink 28" xfId="104"/>
    <cellStyle name="Hyperlink 29" xfId="105"/>
    <cellStyle name="Hyperlink 3" xfId="106"/>
    <cellStyle name="Hyperlink 30" xfId="107"/>
    <cellStyle name="Hyperlink 31" xfId="108"/>
    <cellStyle name="Hyperlink 32" xfId="109"/>
    <cellStyle name="Hyperlink 33" xfId="110"/>
    <cellStyle name="Hyperlink 34" xfId="111"/>
    <cellStyle name="Hyperlink 35" xfId="112"/>
    <cellStyle name="Hyperlink 36" xfId="113"/>
    <cellStyle name="Hyperlink 37" xfId="114"/>
    <cellStyle name="Hyperlink 38" xfId="115"/>
    <cellStyle name="Hyperlink 39" xfId="116"/>
    <cellStyle name="Hyperlink 4" xfId="117"/>
    <cellStyle name="Hyperlink 40" xfId="118"/>
    <cellStyle name="Hyperlink 41" xfId="119"/>
    <cellStyle name="Hyperlink 42" xfId="120"/>
    <cellStyle name="Hyperlink 43" xfId="121"/>
    <cellStyle name="Hyperlink 44" xfId="122"/>
    <cellStyle name="Hyperlink 45" xfId="123"/>
    <cellStyle name="Hyperlink 46" xfId="124"/>
    <cellStyle name="Hyperlink 47" xfId="125"/>
    <cellStyle name="Hyperlink 48" xfId="126"/>
    <cellStyle name="Hyperlink 49" xfId="127"/>
    <cellStyle name="Hyperlink 5" xfId="128"/>
    <cellStyle name="Hyperlink 50" xfId="129"/>
    <cellStyle name="Hyperlink 51" xfId="130"/>
    <cellStyle name="Hyperlink 52" xfId="131"/>
    <cellStyle name="Hyperlink 53" xfId="132"/>
    <cellStyle name="Hyperlink 54" xfId="133"/>
    <cellStyle name="Hyperlink 55" xfId="134"/>
    <cellStyle name="Hyperlink 56" xfId="135"/>
    <cellStyle name="Hyperlink 57" xfId="136"/>
    <cellStyle name="Hyperlink 58" xfId="137"/>
    <cellStyle name="Hyperlink 59" xfId="138"/>
    <cellStyle name="Hyperlink 6" xfId="139"/>
    <cellStyle name="Hyperlink 60" xfId="140"/>
    <cellStyle name="Hyperlink 61" xfId="141"/>
    <cellStyle name="Hyperlink 62" xfId="142"/>
    <cellStyle name="Hyperlink 63" xfId="143"/>
    <cellStyle name="Hyperlink 64" xfId="144"/>
    <cellStyle name="Hyperlink 65" xfId="145"/>
    <cellStyle name="Hyperlink 7" xfId="146"/>
    <cellStyle name="Hyperlink 8" xfId="147"/>
    <cellStyle name="Hyperlink 9" xfId="148"/>
    <cellStyle name="Input 2" xfId="149"/>
    <cellStyle name="Input 3" xfId="150"/>
    <cellStyle name="Input 3 2" xfId="151"/>
    <cellStyle name="Input 3 2 2" xfId="232"/>
    <cellStyle name="Input 3 2 3" xfId="223"/>
    <cellStyle name="Input 3 2 4" xfId="228"/>
    <cellStyle name="Input 3 3" xfId="231"/>
    <cellStyle name="Input 3 4" xfId="224"/>
    <cellStyle name="Input 3 5" xfId="227"/>
    <cellStyle name="Linked Cell 2" xfId="152"/>
    <cellStyle name="Linked Cell 3" xfId="153"/>
    <cellStyle name="Neutral 2" xfId="154"/>
    <cellStyle name="Neutral 3" xfId="155"/>
    <cellStyle name="Normal" xfId="0" builtinId="0"/>
    <cellStyle name="Normal 2" xfId="156"/>
    <cellStyle name="Normal 2 2" xfId="157"/>
    <cellStyle name="Normal 2 2 2" xfId="158"/>
    <cellStyle name="Normal 2 2 3" xfId="159"/>
    <cellStyle name="Normal 2 2 4" xfId="160"/>
    <cellStyle name="Normal 2 3" xfId="161"/>
    <cellStyle name="Normal 2 3 2" xfId="162"/>
    <cellStyle name="Normal 2 3 3" xfId="163"/>
    <cellStyle name="Normal 2 4" xfId="164"/>
    <cellStyle name="Normal 2 4 2" xfId="165"/>
    <cellStyle name="Normal 2 4 3" xfId="166"/>
    <cellStyle name="Normal 2 4 4" xfId="167"/>
    <cellStyle name="Normal 2 5" xfId="168"/>
    <cellStyle name="Normal 2 6" xfId="169"/>
    <cellStyle name="Normal 3" xfId="170"/>
    <cellStyle name="Normal 3 2" xfId="171"/>
    <cellStyle name="Normal 3 2 2" xfId="172"/>
    <cellStyle name="Normal 3 2 3" xfId="173"/>
    <cellStyle name="Normal 3 3" xfId="174"/>
    <cellStyle name="Normal 3 3 2" xfId="175"/>
    <cellStyle name="Normal 3 3 3" xfId="176"/>
    <cellStyle name="Normal 3 4" xfId="177"/>
    <cellStyle name="Normal 3 5" xfId="178"/>
    <cellStyle name="Normal 4" xfId="179"/>
    <cellStyle name="Normal 4 2" xfId="180"/>
    <cellStyle name="Normal 4 2 2" xfId="181"/>
    <cellStyle name="Normal 4 3" xfId="182"/>
    <cellStyle name="Normal 4 4" xfId="183"/>
    <cellStyle name="Normal 4 5" xfId="184"/>
    <cellStyle name="Normal 5" xfId="185"/>
    <cellStyle name="Normal 5 2" xfId="186"/>
    <cellStyle name="Normal 5 3" xfId="187"/>
    <cellStyle name="Normal 5 4" xfId="188"/>
    <cellStyle name="Normal 6" xfId="189"/>
    <cellStyle name="Normal 7" xfId="190"/>
    <cellStyle name="Normal 8" xfId="191"/>
    <cellStyle name="Normal 9" xfId="192"/>
    <cellStyle name="Normal 99" xfId="218"/>
    <cellStyle name="Note 2" xfId="193"/>
    <cellStyle name="Note 3" xfId="194"/>
    <cellStyle name="Note 3 2" xfId="195"/>
    <cellStyle name="Note 3 2 2" xfId="240"/>
    <cellStyle name="Note 3 2 3" xfId="219"/>
    <cellStyle name="Note 3 2 4" xfId="234"/>
    <cellStyle name="Note 3 3" xfId="239"/>
    <cellStyle name="Note 3 4" xfId="220"/>
    <cellStyle name="Note 3 5" xfId="233"/>
    <cellStyle name="Output 2" xfId="196"/>
    <cellStyle name="Output 3" xfId="197"/>
    <cellStyle name="Output 3 2" xfId="198"/>
    <cellStyle name="Output 3 2 2" xfId="242"/>
    <cellStyle name="Output 3 2 3" xfId="246"/>
    <cellStyle name="Output 3 2 4" xfId="236"/>
    <cellStyle name="Output 3 3" xfId="241"/>
    <cellStyle name="Output 3 4" xfId="245"/>
    <cellStyle name="Output 3 5" xfId="235"/>
    <cellStyle name="Percent" xfId="2" builtinId="5"/>
    <cellStyle name="Percent 2" xfId="199"/>
    <cellStyle name="Percent 2 2" xfId="200"/>
    <cellStyle name="Percent 2 3" xfId="201"/>
    <cellStyle name="Percent 3" xfId="202"/>
    <cellStyle name="Percent 3 2" xfId="203"/>
    <cellStyle name="Percent 3 3" xfId="204"/>
    <cellStyle name="Percent 4" xfId="205"/>
    <cellStyle name="Percent 4 2" xfId="206"/>
    <cellStyle name="Percent 4 3" xfId="207"/>
    <cellStyle name="Percent 5" xfId="208"/>
    <cellStyle name="Percent 5 2" xfId="209"/>
    <cellStyle name="Percent 5 3" xfId="210"/>
    <cellStyle name="Title 2" xfId="211"/>
    <cellStyle name="Title 3" xfId="212"/>
    <cellStyle name="Total 2" xfId="213"/>
    <cellStyle name="Total 3" xfId="214"/>
    <cellStyle name="Total 3 2" xfId="215"/>
    <cellStyle name="Total 3 2 2" xfId="244"/>
    <cellStyle name="Total 3 2 3" xfId="248"/>
    <cellStyle name="Total 3 2 4" xfId="238"/>
    <cellStyle name="Total 3 3" xfId="243"/>
    <cellStyle name="Total 3 4" xfId="247"/>
    <cellStyle name="Total 3 5" xfId="237"/>
    <cellStyle name="Warning Text 2" xfId="216"/>
    <cellStyle name="Warning Text 3" xfId="217"/>
  </cellStyles>
  <dxfs count="10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numFmt numFmtId="2" formatCode="0.00"/>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style="thin">
          <color auto="1"/>
        </left>
        <right/>
        <top style="thin">
          <color auto="1"/>
        </top>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left" vertical="bottom" textRotation="0" wrapText="0" indent="0" justifyLastLine="0" shrinkToFit="0" readingOrder="0"/>
      <border diagonalUp="0" diagonalDown="0" outline="0">
        <left/>
        <right/>
        <top style="thin">
          <color auto="1"/>
        </top>
        <bottom/>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Calibri"/>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ables/table1.xml><?xml version="1.0" encoding="utf-8"?>
<table xmlns="http://schemas.openxmlformats.org/spreadsheetml/2006/main" id="1" name="Table1" displayName="Table1" ref="A2:M232" totalsRowShown="0" headerRowDxfId="55" dataDxfId="54" tableBorderDxfId="53">
  <autoFilter ref="A2:M232"/>
  <sortState ref="A3:M232">
    <sortCondition ref="C2:C232"/>
  </sortState>
  <tableColumns count="13">
    <tableColumn id="1" name="School ID" dataDxfId="52"/>
    <tableColumn id="2" name="Sector" dataDxfId="51"/>
    <tableColumn id="3" name="School Name" dataDxfId="50"/>
    <tableColumn id="4" name="School Address, SY15-16" dataDxfId="49"/>
    <tableColumn id="5" name="Ward" dataDxfId="48"/>
    <tableColumn id="6" name="Grades Served" dataDxfId="47"/>
    <tableColumn id="7" name="Total Enrollment _x000a_(all grades)1" dataDxfId="46"/>
    <tableColumn id="8" name="PK3-5th Enrollment" dataDxfId="45"/>
    <tableColumn id="9" name="6th-8th Enrollment" dataDxfId="44"/>
    <tableColumn id="10" name="9th-12th Enrollment" dataDxfId="43"/>
    <tableColumn id="11" name="Adult/Alternative Enrollment" dataDxfId="42"/>
    <tableColumn id="12" name="Special Education Enrollment" dataDxfId="41"/>
    <tableColumn id="13" name="Additional Campuses2" dataDxfId="4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237"/>
  <sheetViews>
    <sheetView tabSelected="1" zoomScale="85" zoomScaleNormal="85" workbookViewId="0">
      <pane ySplit="2" topLeftCell="A51" activePane="bottomLeft" state="frozen"/>
      <selection pane="bottomLeft" activeCell="F166" sqref="F166:F167"/>
    </sheetView>
  </sheetViews>
  <sheetFormatPr defaultRowHeight="15" x14ac:dyDescent="0.25"/>
  <cols>
    <col min="1" max="1" width="14.28515625" bestFit="1" customWidth="1"/>
    <col min="2" max="2" width="11.7109375" customWidth="1"/>
    <col min="3" max="3" width="65.28515625" bestFit="1" customWidth="1"/>
    <col min="4" max="4" width="31.28515625" bestFit="1" customWidth="1"/>
    <col min="5" max="5" width="11" customWidth="1"/>
    <col min="6" max="6" width="18.85546875" bestFit="1" customWidth="1"/>
    <col min="7" max="7" width="15.7109375" customWidth="1"/>
    <col min="8" max="10" width="16" customWidth="1"/>
    <col min="11" max="12" width="16.7109375" customWidth="1"/>
    <col min="13" max="13" width="17.140625" customWidth="1"/>
  </cols>
  <sheetData>
    <row r="1" spans="1:13" ht="18.75" x14ac:dyDescent="0.25">
      <c r="A1" s="251" t="s">
        <v>108</v>
      </c>
      <c r="B1" s="251"/>
      <c r="C1" s="251"/>
      <c r="D1" s="251"/>
      <c r="E1" s="251"/>
      <c r="F1" s="251"/>
      <c r="G1" s="251"/>
      <c r="H1" s="251"/>
      <c r="I1" s="251"/>
      <c r="J1" s="251"/>
      <c r="K1" s="251"/>
      <c r="L1" s="251"/>
      <c r="M1" s="251"/>
    </row>
    <row r="2" spans="1:13" s="7" customFormat="1" ht="47.25" x14ac:dyDescent="0.25">
      <c r="A2" s="36" t="s">
        <v>1</v>
      </c>
      <c r="B2" s="37" t="s">
        <v>0</v>
      </c>
      <c r="C2" s="37" t="s">
        <v>2</v>
      </c>
      <c r="D2" s="37" t="s">
        <v>32</v>
      </c>
      <c r="E2" s="37" t="s">
        <v>3</v>
      </c>
      <c r="F2" s="37" t="s">
        <v>15</v>
      </c>
      <c r="G2" s="37" t="s">
        <v>27</v>
      </c>
      <c r="H2" s="37" t="s">
        <v>109</v>
      </c>
      <c r="I2" s="37" t="s">
        <v>615</v>
      </c>
      <c r="J2" s="37" t="s">
        <v>67</v>
      </c>
      <c r="K2" s="37" t="s">
        <v>110</v>
      </c>
      <c r="L2" s="37" t="s">
        <v>111</v>
      </c>
      <c r="M2" s="37" t="s">
        <v>607</v>
      </c>
    </row>
    <row r="3" spans="1:13" s="7" customFormat="1" x14ac:dyDescent="0.25">
      <c r="A3" s="26">
        <v>233</v>
      </c>
      <c r="B3" s="27" t="s">
        <v>16</v>
      </c>
      <c r="C3" s="27" t="s">
        <v>380</v>
      </c>
      <c r="D3" s="27" t="s">
        <v>458</v>
      </c>
      <c r="E3" s="29" t="s">
        <v>10</v>
      </c>
      <c r="F3" s="35" t="s">
        <v>381</v>
      </c>
      <c r="G3" s="30">
        <v>334</v>
      </c>
      <c r="H3" s="30"/>
      <c r="I3" s="39"/>
      <c r="J3" s="39"/>
      <c r="K3" s="39">
        <v>334</v>
      </c>
      <c r="L3" s="39"/>
      <c r="M3" s="28" t="s">
        <v>609</v>
      </c>
    </row>
    <row r="4" spans="1:13" x14ac:dyDescent="0.25">
      <c r="A4" s="26">
        <v>217</v>
      </c>
      <c r="B4" s="27" t="s">
        <v>16</v>
      </c>
      <c r="C4" s="27" t="s">
        <v>112</v>
      </c>
      <c r="D4" s="27" t="s">
        <v>489</v>
      </c>
      <c r="E4" s="29" t="s">
        <v>13</v>
      </c>
      <c r="F4" s="35" t="s">
        <v>114</v>
      </c>
      <c r="G4" s="30">
        <v>273</v>
      </c>
      <c r="H4" s="30">
        <v>273</v>
      </c>
      <c r="I4" s="39"/>
      <c r="J4" s="39"/>
      <c r="K4" s="39"/>
      <c r="L4" s="39"/>
      <c r="M4" s="28" t="s">
        <v>610</v>
      </c>
    </row>
    <row r="5" spans="1:13" x14ac:dyDescent="0.25">
      <c r="A5" s="26">
        <v>1100</v>
      </c>
      <c r="B5" s="27" t="s">
        <v>16</v>
      </c>
      <c r="C5" s="27" t="s">
        <v>115</v>
      </c>
      <c r="D5" s="27" t="s">
        <v>517</v>
      </c>
      <c r="E5" s="29" t="s">
        <v>13</v>
      </c>
      <c r="F5" s="35" t="s">
        <v>117</v>
      </c>
      <c r="G5" s="30">
        <v>383</v>
      </c>
      <c r="H5" s="30">
        <v>176</v>
      </c>
      <c r="I5" s="39">
        <v>207</v>
      </c>
      <c r="J5" s="39"/>
      <c r="K5" s="39"/>
      <c r="L5" s="39"/>
      <c r="M5" s="28" t="s">
        <v>610</v>
      </c>
    </row>
    <row r="6" spans="1:13" x14ac:dyDescent="0.25">
      <c r="A6" s="26">
        <v>202</v>
      </c>
      <c r="B6" s="27" t="s">
        <v>5</v>
      </c>
      <c r="C6" s="27" t="s">
        <v>118</v>
      </c>
      <c r="D6" s="27" t="s">
        <v>518</v>
      </c>
      <c r="E6" s="29" t="s">
        <v>6</v>
      </c>
      <c r="F6" s="35" t="s">
        <v>119</v>
      </c>
      <c r="G6" s="30">
        <v>260</v>
      </c>
      <c r="H6" s="30">
        <v>260</v>
      </c>
      <c r="I6" s="39"/>
      <c r="J6" s="39"/>
      <c r="K6" s="39"/>
      <c r="L6" s="39"/>
      <c r="M6" s="28" t="s">
        <v>610</v>
      </c>
    </row>
    <row r="7" spans="1:13" x14ac:dyDescent="0.25">
      <c r="A7" s="26">
        <v>203</v>
      </c>
      <c r="B7" s="27" t="s">
        <v>5</v>
      </c>
      <c r="C7" s="27" t="s">
        <v>120</v>
      </c>
      <c r="D7" s="27" t="s">
        <v>502</v>
      </c>
      <c r="E7" s="29" t="s">
        <v>7</v>
      </c>
      <c r="F7" s="35" t="s">
        <v>119</v>
      </c>
      <c r="G7" s="30">
        <v>356</v>
      </c>
      <c r="H7" s="30">
        <v>356</v>
      </c>
      <c r="I7" s="39"/>
      <c r="J7" s="39"/>
      <c r="K7" s="39"/>
      <c r="L7" s="39"/>
      <c r="M7" s="28" t="s">
        <v>610</v>
      </c>
    </row>
    <row r="8" spans="1:13" x14ac:dyDescent="0.25">
      <c r="A8" s="40">
        <v>450</v>
      </c>
      <c r="B8" s="41" t="s">
        <v>5</v>
      </c>
      <c r="C8" s="41" t="s">
        <v>88</v>
      </c>
      <c r="D8" s="41" t="s">
        <v>519</v>
      </c>
      <c r="E8" s="42" t="s">
        <v>13</v>
      </c>
      <c r="F8" s="43" t="s">
        <v>80</v>
      </c>
      <c r="G8" s="44">
        <v>597</v>
      </c>
      <c r="H8" s="30"/>
      <c r="I8" s="39"/>
      <c r="J8" s="39">
        <v>597</v>
      </c>
      <c r="K8" s="39"/>
      <c r="L8" s="39"/>
      <c r="M8" s="28" t="s">
        <v>610</v>
      </c>
    </row>
    <row r="9" spans="1:13" x14ac:dyDescent="0.25">
      <c r="A9" s="26">
        <v>140</v>
      </c>
      <c r="B9" s="27" t="s">
        <v>16</v>
      </c>
      <c r="C9" s="27" t="s">
        <v>121</v>
      </c>
      <c r="D9" s="27" t="s">
        <v>589</v>
      </c>
      <c r="E9" s="29" t="s">
        <v>8</v>
      </c>
      <c r="F9" s="35" t="s">
        <v>122</v>
      </c>
      <c r="G9" s="30">
        <v>158</v>
      </c>
      <c r="H9" s="30">
        <v>158</v>
      </c>
      <c r="I9" s="39"/>
      <c r="J9" s="39"/>
      <c r="K9" s="39"/>
      <c r="L9" s="39"/>
      <c r="M9" s="28" t="s">
        <v>610</v>
      </c>
    </row>
    <row r="10" spans="1:13" x14ac:dyDescent="0.25">
      <c r="A10" s="26">
        <v>3072</v>
      </c>
      <c r="B10" s="27" t="s">
        <v>16</v>
      </c>
      <c r="C10" s="27" t="s">
        <v>125</v>
      </c>
      <c r="D10" s="27" t="s">
        <v>590</v>
      </c>
      <c r="E10" s="29" t="s">
        <v>13</v>
      </c>
      <c r="F10" s="35" t="s">
        <v>122</v>
      </c>
      <c r="G10" s="30">
        <v>177</v>
      </c>
      <c r="H10" s="30">
        <v>177</v>
      </c>
      <c r="I10" s="39"/>
      <c r="J10" s="39"/>
      <c r="K10" s="39"/>
      <c r="L10" s="39"/>
      <c r="M10" s="28" t="s">
        <v>609</v>
      </c>
    </row>
    <row r="11" spans="1:13" x14ac:dyDescent="0.25">
      <c r="A11" s="26">
        <v>3073</v>
      </c>
      <c r="B11" s="27" t="s">
        <v>16</v>
      </c>
      <c r="C11" s="27" t="s">
        <v>123</v>
      </c>
      <c r="D11" s="27" t="s">
        <v>591</v>
      </c>
      <c r="E11" s="29" t="s">
        <v>7</v>
      </c>
      <c r="F11" s="35" t="s">
        <v>122</v>
      </c>
      <c r="G11" s="30">
        <v>60</v>
      </c>
      <c r="H11" s="30">
        <v>60</v>
      </c>
      <c r="I11" s="39"/>
      <c r="J11" s="39"/>
      <c r="K11" s="39"/>
      <c r="L11" s="39"/>
      <c r="M11" s="28" t="s">
        <v>610</v>
      </c>
    </row>
    <row r="12" spans="1:13" x14ac:dyDescent="0.25">
      <c r="A12" s="26">
        <v>1137</v>
      </c>
      <c r="B12" s="27" t="s">
        <v>16</v>
      </c>
      <c r="C12" s="27" t="s">
        <v>124</v>
      </c>
      <c r="D12" s="27" t="s">
        <v>456</v>
      </c>
      <c r="E12" s="29" t="s">
        <v>6</v>
      </c>
      <c r="F12" s="35" t="s">
        <v>122</v>
      </c>
      <c r="G12" s="30">
        <v>156</v>
      </c>
      <c r="H12" s="30">
        <v>156</v>
      </c>
      <c r="I12" s="39"/>
      <c r="J12" s="39"/>
      <c r="K12" s="39"/>
      <c r="L12" s="39"/>
      <c r="M12" s="28" t="s">
        <v>610</v>
      </c>
    </row>
    <row r="13" spans="1:13" x14ac:dyDescent="0.25">
      <c r="A13" s="26">
        <v>141</v>
      </c>
      <c r="B13" s="27" t="s">
        <v>16</v>
      </c>
      <c r="C13" s="27" t="s">
        <v>126</v>
      </c>
      <c r="D13" s="27" t="s">
        <v>127</v>
      </c>
      <c r="E13" s="29" t="s">
        <v>7</v>
      </c>
      <c r="F13" s="35" t="s">
        <v>122</v>
      </c>
      <c r="G13" s="30">
        <v>102</v>
      </c>
      <c r="H13" s="30">
        <v>102</v>
      </c>
      <c r="I13" s="39"/>
      <c r="J13" s="39"/>
      <c r="K13" s="39"/>
      <c r="L13" s="39"/>
      <c r="M13" s="28" t="s">
        <v>610</v>
      </c>
    </row>
    <row r="14" spans="1:13" x14ac:dyDescent="0.25">
      <c r="A14" s="40">
        <v>452</v>
      </c>
      <c r="B14" s="41" t="s">
        <v>5</v>
      </c>
      <c r="C14" s="41" t="s">
        <v>89</v>
      </c>
      <c r="D14" s="41" t="s">
        <v>520</v>
      </c>
      <c r="E14" s="42" t="s">
        <v>13</v>
      </c>
      <c r="F14" s="43" t="s">
        <v>80</v>
      </c>
      <c r="G14" s="44">
        <v>933</v>
      </c>
      <c r="H14" s="30"/>
      <c r="I14" s="39"/>
      <c r="J14" s="39">
        <v>933</v>
      </c>
      <c r="K14" s="39"/>
      <c r="L14" s="39"/>
      <c r="M14" s="28" t="s">
        <v>610</v>
      </c>
    </row>
    <row r="15" spans="1:13" x14ac:dyDescent="0.25">
      <c r="A15" s="26">
        <v>462</v>
      </c>
      <c r="B15" s="27" t="s">
        <v>5</v>
      </c>
      <c r="C15" s="27" t="s">
        <v>382</v>
      </c>
      <c r="D15" s="27" t="s">
        <v>520</v>
      </c>
      <c r="E15" s="29" t="s">
        <v>13</v>
      </c>
      <c r="F15" s="35" t="s">
        <v>381</v>
      </c>
      <c r="G15" s="30">
        <v>477</v>
      </c>
      <c r="H15" s="30"/>
      <c r="I15" s="39"/>
      <c r="J15" s="39"/>
      <c r="K15" s="39">
        <v>477</v>
      </c>
      <c r="L15" s="39"/>
      <c r="M15" s="28" t="s">
        <v>610</v>
      </c>
    </row>
    <row r="16" spans="1:13" x14ac:dyDescent="0.25">
      <c r="A16" s="26">
        <v>204</v>
      </c>
      <c r="B16" s="27" t="s">
        <v>5</v>
      </c>
      <c r="C16" s="27" t="s">
        <v>128</v>
      </c>
      <c r="D16" s="27" t="s">
        <v>521</v>
      </c>
      <c r="E16" s="29" t="s">
        <v>8</v>
      </c>
      <c r="F16" s="35" t="s">
        <v>119</v>
      </c>
      <c r="G16" s="30">
        <v>521</v>
      </c>
      <c r="H16" s="30">
        <v>521</v>
      </c>
      <c r="I16" s="39"/>
      <c r="J16" s="39"/>
      <c r="K16" s="39"/>
      <c r="L16" s="39"/>
      <c r="M16" s="28" t="s">
        <v>610</v>
      </c>
    </row>
    <row r="17" spans="1:13" x14ac:dyDescent="0.25">
      <c r="A17" s="26">
        <v>205</v>
      </c>
      <c r="B17" s="27" t="s">
        <v>5</v>
      </c>
      <c r="C17" s="27" t="s">
        <v>130</v>
      </c>
      <c r="D17" s="27" t="s">
        <v>522</v>
      </c>
      <c r="E17" s="29" t="s">
        <v>9</v>
      </c>
      <c r="F17" s="35" t="s">
        <v>119</v>
      </c>
      <c r="G17" s="30">
        <v>637</v>
      </c>
      <c r="H17" s="30">
        <v>637</v>
      </c>
      <c r="I17" s="39"/>
      <c r="J17" s="39"/>
      <c r="K17" s="39"/>
      <c r="L17" s="39"/>
      <c r="M17" s="28" t="s">
        <v>610</v>
      </c>
    </row>
    <row r="18" spans="1:13" x14ac:dyDescent="0.25">
      <c r="A18" s="26">
        <v>3068</v>
      </c>
      <c r="B18" s="27" t="s">
        <v>16</v>
      </c>
      <c r="C18" s="27" t="s">
        <v>26</v>
      </c>
      <c r="D18" s="27" t="s">
        <v>17</v>
      </c>
      <c r="E18" s="29" t="s">
        <v>12</v>
      </c>
      <c r="F18" s="35" t="s">
        <v>33</v>
      </c>
      <c r="G18" s="30">
        <v>599</v>
      </c>
      <c r="H18" s="30">
        <v>137</v>
      </c>
      <c r="I18" s="39">
        <v>368</v>
      </c>
      <c r="J18" s="39">
        <v>94</v>
      </c>
      <c r="K18" s="39"/>
      <c r="L18" s="39"/>
      <c r="M18" s="28" t="s">
        <v>610</v>
      </c>
    </row>
    <row r="19" spans="1:13" x14ac:dyDescent="0.25">
      <c r="A19" s="26">
        <v>206</v>
      </c>
      <c r="B19" s="27" t="s">
        <v>5</v>
      </c>
      <c r="C19" s="27" t="s">
        <v>131</v>
      </c>
      <c r="D19" s="27" t="s">
        <v>523</v>
      </c>
      <c r="E19" s="29" t="s">
        <v>6</v>
      </c>
      <c r="F19" s="35" t="s">
        <v>119</v>
      </c>
      <c r="G19" s="30">
        <v>437</v>
      </c>
      <c r="H19" s="30">
        <v>437</v>
      </c>
      <c r="I19" s="39"/>
      <c r="J19" s="39"/>
      <c r="K19" s="39"/>
      <c r="L19" s="39"/>
      <c r="M19" s="28" t="s">
        <v>610</v>
      </c>
    </row>
    <row r="20" spans="1:13" x14ac:dyDescent="0.25">
      <c r="A20" s="40">
        <v>402</v>
      </c>
      <c r="B20" s="41" t="s">
        <v>5</v>
      </c>
      <c r="C20" s="41" t="s">
        <v>90</v>
      </c>
      <c r="D20" s="41" t="s">
        <v>524</v>
      </c>
      <c r="E20" s="42" t="s">
        <v>8</v>
      </c>
      <c r="F20" s="43" t="s">
        <v>80</v>
      </c>
      <c r="G20" s="44">
        <v>454</v>
      </c>
      <c r="H20" s="30"/>
      <c r="I20" s="39"/>
      <c r="J20" s="39">
        <v>454</v>
      </c>
      <c r="K20" s="39"/>
      <c r="L20" s="39"/>
      <c r="M20" s="28" t="s">
        <v>610</v>
      </c>
    </row>
    <row r="21" spans="1:13" x14ac:dyDescent="0.25">
      <c r="A21" s="26">
        <v>212</v>
      </c>
      <c r="B21" s="27" t="s">
        <v>5</v>
      </c>
      <c r="C21" s="27" t="s">
        <v>132</v>
      </c>
      <c r="D21" s="27" t="s">
        <v>525</v>
      </c>
      <c r="E21" s="29" t="s">
        <v>7</v>
      </c>
      <c r="F21" s="35" t="s">
        <v>119</v>
      </c>
      <c r="G21" s="30">
        <v>384</v>
      </c>
      <c r="H21" s="30">
        <v>384</v>
      </c>
      <c r="I21" s="39"/>
      <c r="J21" s="39"/>
      <c r="K21" s="39"/>
      <c r="L21" s="39"/>
      <c r="M21" s="28" t="s">
        <v>610</v>
      </c>
    </row>
    <row r="22" spans="1:13" x14ac:dyDescent="0.25">
      <c r="A22" s="26">
        <v>142</v>
      </c>
      <c r="B22" s="27" t="s">
        <v>16</v>
      </c>
      <c r="C22" s="27" t="s">
        <v>133</v>
      </c>
      <c r="D22" s="27" t="s">
        <v>134</v>
      </c>
      <c r="E22" s="29" t="s">
        <v>9</v>
      </c>
      <c r="F22" s="35" t="s">
        <v>135</v>
      </c>
      <c r="G22" s="30">
        <v>333</v>
      </c>
      <c r="H22" s="30">
        <v>333</v>
      </c>
      <c r="I22" s="39"/>
      <c r="J22" s="39"/>
      <c r="K22" s="39"/>
      <c r="L22" s="39"/>
      <c r="M22" s="28" t="s">
        <v>609</v>
      </c>
    </row>
    <row r="23" spans="1:13" x14ac:dyDescent="0.25">
      <c r="A23" s="26">
        <v>213</v>
      </c>
      <c r="B23" s="27" t="s">
        <v>5</v>
      </c>
      <c r="C23" s="27" t="s">
        <v>136</v>
      </c>
      <c r="D23" s="27" t="s">
        <v>137</v>
      </c>
      <c r="E23" s="29" t="s">
        <v>9</v>
      </c>
      <c r="F23" s="35" t="s">
        <v>138</v>
      </c>
      <c r="G23" s="30">
        <v>709</v>
      </c>
      <c r="H23" s="30">
        <v>533</v>
      </c>
      <c r="I23" s="39">
        <v>176</v>
      </c>
      <c r="J23" s="39"/>
      <c r="K23" s="39"/>
      <c r="L23" s="39"/>
      <c r="M23" s="28" t="s">
        <v>610</v>
      </c>
    </row>
    <row r="24" spans="1:13" x14ac:dyDescent="0.25">
      <c r="A24" s="26">
        <v>126</v>
      </c>
      <c r="B24" s="27" t="s">
        <v>16</v>
      </c>
      <c r="C24" s="27" t="s">
        <v>139</v>
      </c>
      <c r="D24" s="27" t="s">
        <v>140</v>
      </c>
      <c r="E24" s="29" t="s">
        <v>8</v>
      </c>
      <c r="F24" s="35" t="s">
        <v>141</v>
      </c>
      <c r="G24" s="30">
        <v>497</v>
      </c>
      <c r="H24" s="30">
        <v>45</v>
      </c>
      <c r="I24" s="39"/>
      <c r="J24" s="39"/>
      <c r="K24" s="39">
        <v>452</v>
      </c>
      <c r="L24" s="39"/>
      <c r="M24" s="28" t="s">
        <v>609</v>
      </c>
    </row>
    <row r="25" spans="1:13" x14ac:dyDescent="0.25">
      <c r="A25" s="26">
        <v>347</v>
      </c>
      <c r="B25" s="27" t="s">
        <v>5</v>
      </c>
      <c r="C25" s="27" t="s">
        <v>354</v>
      </c>
      <c r="D25" s="27" t="s">
        <v>508</v>
      </c>
      <c r="E25" s="29" t="s">
        <v>10</v>
      </c>
      <c r="F25" s="35" t="s">
        <v>355</v>
      </c>
      <c r="G25" s="30">
        <v>315</v>
      </c>
      <c r="H25" s="30"/>
      <c r="I25" s="39">
        <v>315</v>
      </c>
      <c r="J25" s="39"/>
      <c r="K25" s="39"/>
      <c r="L25" s="39"/>
      <c r="M25" s="28" t="s">
        <v>610</v>
      </c>
    </row>
    <row r="26" spans="1:13" x14ac:dyDescent="0.25">
      <c r="A26" s="26">
        <v>404</v>
      </c>
      <c r="B26" s="27" t="s">
        <v>5</v>
      </c>
      <c r="C26" s="27" t="s">
        <v>142</v>
      </c>
      <c r="D26" s="27" t="s">
        <v>526</v>
      </c>
      <c r="E26" s="29" t="s">
        <v>10</v>
      </c>
      <c r="F26" s="35" t="s">
        <v>138</v>
      </c>
      <c r="G26" s="30">
        <v>333</v>
      </c>
      <c r="H26" s="30">
        <v>243</v>
      </c>
      <c r="I26" s="39">
        <v>90</v>
      </c>
      <c r="J26" s="39"/>
      <c r="K26" s="39"/>
      <c r="L26" s="39"/>
      <c r="M26" s="28" t="s">
        <v>610</v>
      </c>
    </row>
    <row r="27" spans="1:13" x14ac:dyDescent="0.25">
      <c r="A27" s="26">
        <v>296</v>
      </c>
      <c r="B27" s="27" t="s">
        <v>5</v>
      </c>
      <c r="C27" s="27" t="s">
        <v>143</v>
      </c>
      <c r="D27" s="27" t="s">
        <v>527</v>
      </c>
      <c r="E27" s="29" t="s">
        <v>8</v>
      </c>
      <c r="F27" s="35" t="s">
        <v>119</v>
      </c>
      <c r="G27" s="30">
        <v>470</v>
      </c>
      <c r="H27" s="30">
        <v>470</v>
      </c>
      <c r="I27" s="39"/>
      <c r="J27" s="39"/>
      <c r="K27" s="39"/>
      <c r="L27" s="39"/>
      <c r="M27" s="28" t="s">
        <v>610</v>
      </c>
    </row>
    <row r="28" spans="1:13" x14ac:dyDescent="0.25">
      <c r="A28" s="26">
        <v>219</v>
      </c>
      <c r="B28" s="27" t="s">
        <v>5</v>
      </c>
      <c r="C28" s="27" t="s">
        <v>144</v>
      </c>
      <c r="D28" s="27" t="s">
        <v>528</v>
      </c>
      <c r="E28" s="29" t="s">
        <v>10</v>
      </c>
      <c r="F28" s="35" t="s">
        <v>119</v>
      </c>
      <c r="G28" s="30">
        <v>156</v>
      </c>
      <c r="H28" s="30">
        <v>156</v>
      </c>
      <c r="I28" s="39"/>
      <c r="J28" s="39"/>
      <c r="K28" s="39"/>
      <c r="L28" s="39"/>
      <c r="M28" s="28" t="s">
        <v>610</v>
      </c>
    </row>
    <row r="29" spans="1:13" x14ac:dyDescent="0.25">
      <c r="A29" s="26">
        <v>220</v>
      </c>
      <c r="B29" s="27" t="s">
        <v>5</v>
      </c>
      <c r="C29" s="27" t="s">
        <v>145</v>
      </c>
      <c r="D29" s="27" t="s">
        <v>529</v>
      </c>
      <c r="E29" s="29" t="s">
        <v>10</v>
      </c>
      <c r="F29" s="35" t="s">
        <v>119</v>
      </c>
      <c r="G29" s="30">
        <v>285</v>
      </c>
      <c r="H29" s="30">
        <v>285</v>
      </c>
      <c r="I29" s="39"/>
      <c r="J29" s="39"/>
      <c r="K29" s="39"/>
      <c r="L29" s="39"/>
      <c r="M29" s="28" t="s">
        <v>610</v>
      </c>
    </row>
    <row r="30" spans="1:13" x14ac:dyDescent="0.25">
      <c r="A30" s="26">
        <v>221</v>
      </c>
      <c r="B30" s="27" t="s">
        <v>5</v>
      </c>
      <c r="C30" s="27" t="s">
        <v>146</v>
      </c>
      <c r="D30" s="27" t="s">
        <v>530</v>
      </c>
      <c r="E30" s="29" t="s">
        <v>6</v>
      </c>
      <c r="F30" s="35" t="s">
        <v>119</v>
      </c>
      <c r="G30" s="30">
        <v>326</v>
      </c>
      <c r="H30" s="30">
        <v>326</v>
      </c>
      <c r="I30" s="39"/>
      <c r="J30" s="39"/>
      <c r="K30" s="39"/>
      <c r="L30" s="39"/>
      <c r="M30" s="28" t="s">
        <v>610</v>
      </c>
    </row>
    <row r="31" spans="1:13" x14ac:dyDescent="0.25">
      <c r="A31" s="26">
        <v>247</v>
      </c>
      <c r="B31" s="27" t="s">
        <v>5</v>
      </c>
      <c r="C31" s="27" t="s">
        <v>147</v>
      </c>
      <c r="D31" s="27" t="s">
        <v>531</v>
      </c>
      <c r="E31" s="29" t="s">
        <v>6</v>
      </c>
      <c r="F31" s="35" t="s">
        <v>119</v>
      </c>
      <c r="G31" s="30">
        <v>293</v>
      </c>
      <c r="H31" s="30">
        <v>293</v>
      </c>
      <c r="I31" s="39"/>
      <c r="J31" s="39"/>
      <c r="K31" s="39"/>
      <c r="L31" s="39"/>
      <c r="M31" s="28" t="s">
        <v>610</v>
      </c>
    </row>
    <row r="32" spans="1:13" x14ac:dyDescent="0.25">
      <c r="A32" s="40">
        <v>1207</v>
      </c>
      <c r="B32" s="41" t="s">
        <v>16</v>
      </c>
      <c r="C32" s="41" t="s">
        <v>68</v>
      </c>
      <c r="D32" s="41" t="s">
        <v>20</v>
      </c>
      <c r="E32" s="42" t="s">
        <v>9</v>
      </c>
      <c r="F32" s="43" t="s">
        <v>80</v>
      </c>
      <c r="G32" s="44">
        <v>333</v>
      </c>
      <c r="H32" s="30"/>
      <c r="I32" s="39"/>
      <c r="J32" s="39">
        <v>333</v>
      </c>
      <c r="K32" s="39"/>
      <c r="L32" s="39"/>
      <c r="M32" s="28" t="s">
        <v>610</v>
      </c>
    </row>
    <row r="33" spans="1:13" x14ac:dyDescent="0.25">
      <c r="A33" s="26">
        <v>184</v>
      </c>
      <c r="B33" s="27" t="s">
        <v>16</v>
      </c>
      <c r="C33" s="27" t="s">
        <v>148</v>
      </c>
      <c r="D33" s="27" t="s">
        <v>20</v>
      </c>
      <c r="E33" s="29" t="s">
        <v>9</v>
      </c>
      <c r="F33" s="35" t="s">
        <v>149</v>
      </c>
      <c r="G33" s="30">
        <v>324</v>
      </c>
      <c r="H33" s="30">
        <v>324</v>
      </c>
      <c r="I33" s="39"/>
      <c r="J33" s="39"/>
      <c r="K33" s="39"/>
      <c r="L33" s="39"/>
      <c r="M33" s="28" t="s">
        <v>610</v>
      </c>
    </row>
    <row r="34" spans="1:13" x14ac:dyDescent="0.25">
      <c r="A34" s="26">
        <v>182</v>
      </c>
      <c r="B34" s="27" t="s">
        <v>16</v>
      </c>
      <c r="C34" s="27" t="s">
        <v>150</v>
      </c>
      <c r="D34" s="27" t="s">
        <v>20</v>
      </c>
      <c r="E34" s="29" t="s">
        <v>9</v>
      </c>
      <c r="F34" s="35" t="s">
        <v>151</v>
      </c>
      <c r="G34" s="30">
        <v>324</v>
      </c>
      <c r="H34" s="30">
        <v>85</v>
      </c>
      <c r="I34" s="39">
        <v>239</v>
      </c>
      <c r="J34" s="39"/>
      <c r="K34" s="39"/>
      <c r="L34" s="39"/>
      <c r="M34" s="28" t="s">
        <v>610</v>
      </c>
    </row>
    <row r="35" spans="1:13" x14ac:dyDescent="0.25">
      <c r="A35" s="26">
        <v>360</v>
      </c>
      <c r="B35" s="27" t="s">
        <v>5</v>
      </c>
      <c r="C35" s="27" t="s">
        <v>152</v>
      </c>
      <c r="D35" s="27" t="s">
        <v>481</v>
      </c>
      <c r="E35" s="29" t="s">
        <v>7</v>
      </c>
      <c r="F35" s="35" t="s">
        <v>138</v>
      </c>
      <c r="G35" s="30">
        <v>330</v>
      </c>
      <c r="H35" s="30">
        <v>303</v>
      </c>
      <c r="I35" s="39">
        <v>27</v>
      </c>
      <c r="J35" s="39"/>
      <c r="K35" s="39"/>
      <c r="L35" s="39"/>
      <c r="M35" s="28" t="s">
        <v>610</v>
      </c>
    </row>
    <row r="36" spans="1:13" x14ac:dyDescent="0.25">
      <c r="A36" s="26">
        <v>454</v>
      </c>
      <c r="B36" s="27" t="s">
        <v>5</v>
      </c>
      <c r="C36" s="27" t="s">
        <v>87</v>
      </c>
      <c r="D36" s="27" t="s">
        <v>503</v>
      </c>
      <c r="E36" s="29" t="s">
        <v>8</v>
      </c>
      <c r="F36" s="35" t="s">
        <v>52</v>
      </c>
      <c r="G36" s="30">
        <v>783</v>
      </c>
      <c r="H36" s="30"/>
      <c r="I36" s="39">
        <v>121</v>
      </c>
      <c r="J36" s="39">
        <v>662</v>
      </c>
      <c r="K36" s="39"/>
      <c r="L36" s="39"/>
      <c r="M36" s="28" t="s">
        <v>610</v>
      </c>
    </row>
    <row r="37" spans="1:13" x14ac:dyDescent="0.25">
      <c r="A37" s="26">
        <v>1119</v>
      </c>
      <c r="B37" s="27" t="s">
        <v>16</v>
      </c>
      <c r="C37" s="27" t="s">
        <v>383</v>
      </c>
      <c r="D37" s="27" t="s">
        <v>384</v>
      </c>
      <c r="E37" s="29" t="s">
        <v>8</v>
      </c>
      <c r="F37" s="35" t="s">
        <v>381</v>
      </c>
      <c r="G37" s="30">
        <v>2011</v>
      </c>
      <c r="H37" s="30"/>
      <c r="I37" s="39"/>
      <c r="J37" s="39"/>
      <c r="K37" s="39">
        <v>2011</v>
      </c>
      <c r="L37" s="39"/>
      <c r="M37" s="28" t="s">
        <v>609</v>
      </c>
    </row>
    <row r="38" spans="1:13" x14ac:dyDescent="0.25">
      <c r="A38" s="26">
        <v>188</v>
      </c>
      <c r="B38" s="27" t="s">
        <v>16</v>
      </c>
      <c r="C38" s="27" t="s">
        <v>153</v>
      </c>
      <c r="D38" s="27" t="s">
        <v>511</v>
      </c>
      <c r="E38" s="29" t="s">
        <v>13</v>
      </c>
      <c r="F38" s="35" t="s">
        <v>155</v>
      </c>
      <c r="G38" s="30">
        <v>366</v>
      </c>
      <c r="H38" s="30">
        <v>366</v>
      </c>
      <c r="I38" s="39"/>
      <c r="J38" s="39"/>
      <c r="K38" s="39"/>
      <c r="L38" s="39"/>
      <c r="M38" s="28" t="s">
        <v>610</v>
      </c>
    </row>
    <row r="39" spans="1:13" x14ac:dyDescent="0.25">
      <c r="A39" s="26">
        <v>1103</v>
      </c>
      <c r="B39" s="27" t="s">
        <v>16</v>
      </c>
      <c r="C39" s="27" t="s">
        <v>156</v>
      </c>
      <c r="D39" s="27" t="s">
        <v>157</v>
      </c>
      <c r="E39" s="29" t="s">
        <v>9</v>
      </c>
      <c r="F39" s="35" t="s">
        <v>158</v>
      </c>
      <c r="G39" s="30">
        <v>252</v>
      </c>
      <c r="H39" s="30">
        <v>185</v>
      </c>
      <c r="I39" s="39">
        <v>67</v>
      </c>
      <c r="J39" s="39"/>
      <c r="K39" s="39"/>
      <c r="L39" s="39"/>
      <c r="M39" s="28" t="s">
        <v>610</v>
      </c>
    </row>
    <row r="40" spans="1:13" x14ac:dyDescent="0.25">
      <c r="A40" s="26">
        <v>1104</v>
      </c>
      <c r="B40" s="27" t="s">
        <v>16</v>
      </c>
      <c r="C40" s="27" t="s">
        <v>159</v>
      </c>
      <c r="D40" s="27" t="s">
        <v>160</v>
      </c>
      <c r="E40" s="29" t="s">
        <v>7</v>
      </c>
      <c r="F40" s="35" t="s">
        <v>158</v>
      </c>
      <c r="G40" s="30">
        <v>244</v>
      </c>
      <c r="H40" s="30">
        <v>166</v>
      </c>
      <c r="I40" s="39">
        <v>78</v>
      </c>
      <c r="J40" s="39"/>
      <c r="K40" s="39"/>
      <c r="L40" s="39"/>
      <c r="M40" s="28" t="s">
        <v>610</v>
      </c>
    </row>
    <row r="41" spans="1:13" x14ac:dyDescent="0.25">
      <c r="A41" s="26">
        <v>1105</v>
      </c>
      <c r="B41" s="27" t="s">
        <v>16</v>
      </c>
      <c r="C41" s="27" t="s">
        <v>161</v>
      </c>
      <c r="D41" s="27" t="s">
        <v>162</v>
      </c>
      <c r="E41" s="29" t="s">
        <v>13</v>
      </c>
      <c r="F41" s="35" t="s">
        <v>158</v>
      </c>
      <c r="G41" s="30">
        <v>243</v>
      </c>
      <c r="H41" s="30">
        <v>174</v>
      </c>
      <c r="I41" s="39">
        <v>69</v>
      </c>
      <c r="J41" s="39"/>
      <c r="K41" s="39"/>
      <c r="L41" s="39"/>
      <c r="M41" s="28" t="s">
        <v>610</v>
      </c>
    </row>
    <row r="42" spans="1:13" x14ac:dyDescent="0.25">
      <c r="A42" s="26">
        <v>1106</v>
      </c>
      <c r="B42" s="27" t="s">
        <v>16</v>
      </c>
      <c r="C42" s="27" t="s">
        <v>163</v>
      </c>
      <c r="D42" s="27" t="s">
        <v>164</v>
      </c>
      <c r="E42" s="29" t="s">
        <v>9</v>
      </c>
      <c r="F42" s="35" t="s">
        <v>158</v>
      </c>
      <c r="G42" s="30">
        <v>251</v>
      </c>
      <c r="H42" s="30">
        <v>178</v>
      </c>
      <c r="I42" s="39">
        <v>73</v>
      </c>
      <c r="J42" s="39"/>
      <c r="K42" s="39"/>
      <c r="L42" s="39"/>
      <c r="M42" s="28" t="s">
        <v>610</v>
      </c>
    </row>
    <row r="43" spans="1:13" x14ac:dyDescent="0.25">
      <c r="A43" s="26">
        <v>1107</v>
      </c>
      <c r="B43" s="27" t="s">
        <v>16</v>
      </c>
      <c r="C43" s="27" t="s">
        <v>165</v>
      </c>
      <c r="D43" s="27" t="s">
        <v>459</v>
      </c>
      <c r="E43" s="29" t="s">
        <v>7</v>
      </c>
      <c r="F43" s="35" t="s">
        <v>158</v>
      </c>
      <c r="G43" s="30">
        <v>237</v>
      </c>
      <c r="H43" s="30">
        <v>158</v>
      </c>
      <c r="I43" s="39">
        <v>79</v>
      </c>
      <c r="J43" s="39"/>
      <c r="K43" s="39"/>
      <c r="L43" s="39"/>
      <c r="M43" s="28" t="s">
        <v>610</v>
      </c>
    </row>
    <row r="44" spans="1:13" x14ac:dyDescent="0.25">
      <c r="A44" s="26">
        <v>1108</v>
      </c>
      <c r="B44" s="27" t="s">
        <v>16</v>
      </c>
      <c r="C44" s="27" t="s">
        <v>166</v>
      </c>
      <c r="D44" s="27" t="s">
        <v>532</v>
      </c>
      <c r="E44" s="29" t="s">
        <v>10</v>
      </c>
      <c r="F44" s="35" t="s">
        <v>158</v>
      </c>
      <c r="G44" s="30">
        <v>211</v>
      </c>
      <c r="H44" s="30">
        <v>142</v>
      </c>
      <c r="I44" s="39">
        <v>69</v>
      </c>
      <c r="J44" s="39"/>
      <c r="K44" s="39"/>
      <c r="L44" s="39"/>
      <c r="M44" s="28" t="s">
        <v>610</v>
      </c>
    </row>
    <row r="45" spans="1:13" x14ac:dyDescent="0.25">
      <c r="A45" s="40">
        <v>153</v>
      </c>
      <c r="B45" s="41" t="s">
        <v>16</v>
      </c>
      <c r="C45" s="41" t="s">
        <v>69</v>
      </c>
      <c r="D45" s="41" t="s">
        <v>73</v>
      </c>
      <c r="E45" s="42" t="s">
        <v>7</v>
      </c>
      <c r="F45" s="43" t="s">
        <v>80</v>
      </c>
      <c r="G45" s="44">
        <v>387</v>
      </c>
      <c r="H45" s="30"/>
      <c r="I45" s="39"/>
      <c r="J45" s="39">
        <v>387</v>
      </c>
      <c r="K45" s="39"/>
      <c r="L45" s="39"/>
      <c r="M45" s="28" t="s">
        <v>610</v>
      </c>
    </row>
    <row r="46" spans="1:13" x14ac:dyDescent="0.25">
      <c r="A46" s="26">
        <v>127</v>
      </c>
      <c r="B46" s="27" t="s">
        <v>16</v>
      </c>
      <c r="C46" s="27" t="s">
        <v>37</v>
      </c>
      <c r="D46" s="27" t="s">
        <v>43</v>
      </c>
      <c r="E46" s="29" t="s">
        <v>8</v>
      </c>
      <c r="F46" s="35" t="s">
        <v>50</v>
      </c>
      <c r="G46" s="30">
        <v>357</v>
      </c>
      <c r="H46" s="30"/>
      <c r="I46" s="39">
        <v>281</v>
      </c>
      <c r="J46" s="39">
        <v>76</v>
      </c>
      <c r="K46" s="39"/>
      <c r="L46" s="39"/>
      <c r="M46" s="28" t="s">
        <v>610</v>
      </c>
    </row>
    <row r="47" spans="1:13" x14ac:dyDescent="0.25">
      <c r="A47" s="40">
        <v>109</v>
      </c>
      <c r="B47" s="41" t="s">
        <v>16</v>
      </c>
      <c r="C47" s="41" t="s">
        <v>91</v>
      </c>
      <c r="D47" s="41" t="s">
        <v>533</v>
      </c>
      <c r="E47" s="42" t="s">
        <v>6</v>
      </c>
      <c r="F47" s="43" t="s">
        <v>80</v>
      </c>
      <c r="G47" s="44">
        <v>374</v>
      </c>
      <c r="H47" s="30"/>
      <c r="I47" s="39"/>
      <c r="J47" s="39">
        <v>374</v>
      </c>
      <c r="K47" s="39"/>
      <c r="L47" s="39"/>
      <c r="M47" s="28" t="s">
        <v>610</v>
      </c>
    </row>
    <row r="48" spans="1:13" x14ac:dyDescent="0.25">
      <c r="A48" s="26">
        <v>102</v>
      </c>
      <c r="B48" s="27" t="s">
        <v>16</v>
      </c>
      <c r="C48" s="27" t="s">
        <v>356</v>
      </c>
      <c r="D48" s="27" t="s">
        <v>533</v>
      </c>
      <c r="E48" s="29" t="s">
        <v>6</v>
      </c>
      <c r="F48" s="35" t="s">
        <v>355</v>
      </c>
      <c r="G48" s="30">
        <v>302</v>
      </c>
      <c r="H48" s="30"/>
      <c r="I48" s="39">
        <v>302</v>
      </c>
      <c r="J48" s="39"/>
      <c r="K48" s="39"/>
      <c r="L48" s="39"/>
      <c r="M48" s="28" t="s">
        <v>610</v>
      </c>
    </row>
    <row r="49" spans="1:13" x14ac:dyDescent="0.25">
      <c r="A49" s="26">
        <v>947</v>
      </c>
      <c r="B49" s="27" t="s">
        <v>5</v>
      </c>
      <c r="C49" s="27" t="s">
        <v>385</v>
      </c>
      <c r="D49" s="27" t="s">
        <v>482</v>
      </c>
      <c r="E49" s="29" t="s">
        <v>10</v>
      </c>
      <c r="F49" s="35" t="s">
        <v>386</v>
      </c>
      <c r="G49" s="30">
        <v>2</v>
      </c>
      <c r="H49" s="30"/>
      <c r="I49" s="39"/>
      <c r="J49" s="39"/>
      <c r="K49" s="39">
        <v>2</v>
      </c>
      <c r="L49" s="39"/>
      <c r="M49" s="28" t="s">
        <v>610</v>
      </c>
    </row>
    <row r="50" spans="1:13" x14ac:dyDescent="0.25">
      <c r="A50" s="26">
        <v>224</v>
      </c>
      <c r="B50" s="27" t="s">
        <v>5</v>
      </c>
      <c r="C50" s="27" t="s">
        <v>168</v>
      </c>
      <c r="D50" s="27" t="s">
        <v>534</v>
      </c>
      <c r="E50" s="29" t="s">
        <v>8</v>
      </c>
      <c r="F50" s="35" t="s">
        <v>119</v>
      </c>
      <c r="G50" s="30">
        <v>319</v>
      </c>
      <c r="H50" s="30">
        <v>319</v>
      </c>
      <c r="I50" s="39"/>
      <c r="J50" s="39"/>
      <c r="K50" s="39"/>
      <c r="L50" s="39"/>
      <c r="M50" s="28" t="s">
        <v>610</v>
      </c>
    </row>
    <row r="51" spans="1:13" x14ac:dyDescent="0.25">
      <c r="A51" s="26">
        <v>442</v>
      </c>
      <c r="B51" s="27" t="s">
        <v>5</v>
      </c>
      <c r="C51" s="27" t="s">
        <v>38</v>
      </c>
      <c r="D51" s="27" t="s">
        <v>535</v>
      </c>
      <c r="E51" s="29" t="s">
        <v>8</v>
      </c>
      <c r="F51" s="35" t="s">
        <v>52</v>
      </c>
      <c r="G51" s="30">
        <v>1393</v>
      </c>
      <c r="H51" s="30"/>
      <c r="I51" s="39">
        <v>281</v>
      </c>
      <c r="J51" s="39">
        <v>1112</v>
      </c>
      <c r="K51" s="39"/>
      <c r="L51" s="39"/>
      <c r="M51" s="28" t="s">
        <v>610</v>
      </c>
    </row>
    <row r="52" spans="1:13" x14ac:dyDescent="0.25">
      <c r="A52" s="26">
        <v>216</v>
      </c>
      <c r="B52" s="27" t="s">
        <v>16</v>
      </c>
      <c r="C52" s="27" t="s">
        <v>387</v>
      </c>
      <c r="D52" s="27" t="s">
        <v>388</v>
      </c>
      <c r="E52" s="29" t="s">
        <v>13</v>
      </c>
      <c r="F52" s="35" t="s">
        <v>381</v>
      </c>
      <c r="G52" s="30">
        <v>359</v>
      </c>
      <c r="H52" s="30"/>
      <c r="I52" s="39"/>
      <c r="J52" s="39"/>
      <c r="K52" s="39">
        <v>359</v>
      </c>
      <c r="L52" s="39"/>
      <c r="M52" s="28" t="s">
        <v>609</v>
      </c>
    </row>
    <row r="53" spans="1:13" x14ac:dyDescent="0.25">
      <c r="A53" s="40">
        <v>455</v>
      </c>
      <c r="B53" s="41" t="s">
        <v>5</v>
      </c>
      <c r="C53" s="41" t="s">
        <v>92</v>
      </c>
      <c r="D53" s="41" t="s">
        <v>536</v>
      </c>
      <c r="E53" s="42" t="s">
        <v>9</v>
      </c>
      <c r="F53" s="43" t="s">
        <v>80</v>
      </c>
      <c r="G53" s="44">
        <v>384</v>
      </c>
      <c r="H53" s="30"/>
      <c r="I53" s="39"/>
      <c r="J53" s="39">
        <v>384</v>
      </c>
      <c r="K53" s="39"/>
      <c r="L53" s="39"/>
      <c r="M53" s="28" t="s">
        <v>610</v>
      </c>
    </row>
    <row r="54" spans="1:13" x14ac:dyDescent="0.25">
      <c r="A54" s="26">
        <v>3069</v>
      </c>
      <c r="B54" s="27" t="s">
        <v>16</v>
      </c>
      <c r="C54" s="27" t="s">
        <v>169</v>
      </c>
      <c r="D54" s="27" t="s">
        <v>504</v>
      </c>
      <c r="E54" s="29" t="s">
        <v>10</v>
      </c>
      <c r="F54" s="35" t="s">
        <v>119</v>
      </c>
      <c r="G54" s="30">
        <v>237</v>
      </c>
      <c r="H54" s="30">
        <v>237</v>
      </c>
      <c r="I54" s="39"/>
      <c r="J54" s="39"/>
      <c r="K54" s="39"/>
      <c r="L54" s="39"/>
      <c r="M54" s="28" t="s">
        <v>610</v>
      </c>
    </row>
    <row r="55" spans="1:13" x14ac:dyDescent="0.25">
      <c r="A55" s="26">
        <v>199</v>
      </c>
      <c r="B55" s="27" t="s">
        <v>16</v>
      </c>
      <c r="C55" s="27" t="s">
        <v>171</v>
      </c>
      <c r="D55" s="27" t="s">
        <v>512</v>
      </c>
      <c r="E55" s="29" t="s">
        <v>10</v>
      </c>
      <c r="F55" s="35" t="s">
        <v>119</v>
      </c>
      <c r="G55" s="30">
        <v>403</v>
      </c>
      <c r="H55" s="30">
        <v>403</v>
      </c>
      <c r="I55" s="39"/>
      <c r="J55" s="39"/>
      <c r="K55" s="39"/>
      <c r="L55" s="39"/>
      <c r="M55" s="28" t="s">
        <v>610</v>
      </c>
    </row>
    <row r="56" spans="1:13" x14ac:dyDescent="0.25">
      <c r="A56" s="26">
        <v>276</v>
      </c>
      <c r="B56" s="27" t="s">
        <v>16</v>
      </c>
      <c r="C56" s="27" t="s">
        <v>173</v>
      </c>
      <c r="D56" s="27" t="s">
        <v>505</v>
      </c>
      <c r="E56" s="29" t="s">
        <v>13</v>
      </c>
      <c r="F56" s="35" t="s">
        <v>122</v>
      </c>
      <c r="G56" s="30">
        <v>141</v>
      </c>
      <c r="H56" s="30">
        <v>141</v>
      </c>
      <c r="I56" s="39"/>
      <c r="J56" s="39"/>
      <c r="K56" s="39"/>
      <c r="L56" s="39"/>
      <c r="M56" s="28" t="s">
        <v>610</v>
      </c>
    </row>
    <row r="57" spans="1:13" x14ac:dyDescent="0.25">
      <c r="A57" s="26">
        <v>1110</v>
      </c>
      <c r="B57" s="27" t="s">
        <v>16</v>
      </c>
      <c r="C57" s="27" t="s">
        <v>175</v>
      </c>
      <c r="D57" s="27" t="s">
        <v>176</v>
      </c>
      <c r="E57" s="29" t="s">
        <v>6</v>
      </c>
      <c r="F57" s="35" t="s">
        <v>135</v>
      </c>
      <c r="G57" s="30">
        <v>444</v>
      </c>
      <c r="H57" s="30">
        <v>444</v>
      </c>
      <c r="I57" s="39"/>
      <c r="J57" s="39"/>
      <c r="K57" s="39"/>
      <c r="L57" s="39"/>
      <c r="M57" s="28" t="s">
        <v>610</v>
      </c>
    </row>
    <row r="58" spans="1:13" x14ac:dyDescent="0.25">
      <c r="A58" s="26">
        <v>218</v>
      </c>
      <c r="B58" s="27" t="s">
        <v>16</v>
      </c>
      <c r="C58" s="27" t="s">
        <v>177</v>
      </c>
      <c r="D58" s="27" t="s">
        <v>176</v>
      </c>
      <c r="E58" s="29" t="s">
        <v>6</v>
      </c>
      <c r="F58" s="35" t="s">
        <v>178</v>
      </c>
      <c r="G58" s="30">
        <v>223</v>
      </c>
      <c r="H58" s="30">
        <v>154</v>
      </c>
      <c r="I58" s="39">
        <v>69</v>
      </c>
      <c r="J58" s="39"/>
      <c r="K58" s="39"/>
      <c r="L58" s="39"/>
      <c r="M58" s="28" t="s">
        <v>610</v>
      </c>
    </row>
    <row r="59" spans="1:13" x14ac:dyDescent="0.25">
      <c r="A59" s="26">
        <v>130</v>
      </c>
      <c r="B59" s="27" t="s">
        <v>16</v>
      </c>
      <c r="C59" s="27" t="s">
        <v>179</v>
      </c>
      <c r="D59" s="27" t="s">
        <v>180</v>
      </c>
      <c r="E59" s="29" t="s">
        <v>10</v>
      </c>
      <c r="F59" s="35" t="s">
        <v>135</v>
      </c>
      <c r="G59" s="30">
        <v>441</v>
      </c>
      <c r="H59" s="30">
        <v>441</v>
      </c>
      <c r="I59" s="39"/>
      <c r="J59" s="39"/>
      <c r="K59" s="39"/>
      <c r="L59" s="39"/>
      <c r="M59" s="28" t="s">
        <v>610</v>
      </c>
    </row>
    <row r="60" spans="1:13" x14ac:dyDescent="0.25">
      <c r="A60" s="26">
        <v>196</v>
      </c>
      <c r="B60" s="27" t="s">
        <v>16</v>
      </c>
      <c r="C60" s="27" t="s">
        <v>181</v>
      </c>
      <c r="D60" s="27" t="s">
        <v>182</v>
      </c>
      <c r="E60" s="29" t="s">
        <v>10</v>
      </c>
      <c r="F60" s="35" t="s">
        <v>117</v>
      </c>
      <c r="G60" s="30">
        <v>310</v>
      </c>
      <c r="H60" s="30">
        <v>150</v>
      </c>
      <c r="I60" s="39">
        <v>160</v>
      </c>
      <c r="J60" s="39"/>
      <c r="K60" s="39"/>
      <c r="L60" s="39"/>
      <c r="M60" s="28" t="s">
        <v>610</v>
      </c>
    </row>
    <row r="61" spans="1:13" x14ac:dyDescent="0.25">
      <c r="A61" s="26">
        <v>3070</v>
      </c>
      <c r="B61" s="27" t="s">
        <v>16</v>
      </c>
      <c r="C61" s="27" t="s">
        <v>183</v>
      </c>
      <c r="D61" s="27" t="s">
        <v>357</v>
      </c>
      <c r="E61" s="29" t="s">
        <v>6</v>
      </c>
      <c r="F61" s="35" t="s">
        <v>184</v>
      </c>
      <c r="G61" s="30">
        <v>446</v>
      </c>
      <c r="H61" s="30">
        <v>428</v>
      </c>
      <c r="I61" s="39">
        <v>18</v>
      </c>
      <c r="J61" s="39"/>
      <c r="K61" s="39"/>
      <c r="L61" s="39"/>
      <c r="M61" s="28" t="s">
        <v>610</v>
      </c>
    </row>
    <row r="62" spans="1:13" x14ac:dyDescent="0.25">
      <c r="A62" s="26">
        <v>405</v>
      </c>
      <c r="B62" s="27" t="s">
        <v>5</v>
      </c>
      <c r="C62" s="27" t="s">
        <v>358</v>
      </c>
      <c r="D62" s="27" t="s">
        <v>537</v>
      </c>
      <c r="E62" s="29" t="s">
        <v>11</v>
      </c>
      <c r="F62" s="35" t="s">
        <v>355</v>
      </c>
      <c r="G62" s="30">
        <v>1341</v>
      </c>
      <c r="H62" s="30"/>
      <c r="I62" s="39">
        <v>1341</v>
      </c>
      <c r="J62" s="39"/>
      <c r="K62" s="39"/>
      <c r="L62" s="39"/>
      <c r="M62" s="28" t="s">
        <v>610</v>
      </c>
    </row>
    <row r="63" spans="1:13" x14ac:dyDescent="0.25">
      <c r="A63" s="26">
        <v>234</v>
      </c>
      <c r="B63" s="27" t="s">
        <v>16</v>
      </c>
      <c r="C63" s="27" t="s">
        <v>185</v>
      </c>
      <c r="D63" s="27" t="s">
        <v>186</v>
      </c>
      <c r="E63" s="29" t="s">
        <v>13</v>
      </c>
      <c r="F63" s="35" t="s">
        <v>184</v>
      </c>
      <c r="G63" s="30">
        <v>627</v>
      </c>
      <c r="H63" s="30">
        <v>585</v>
      </c>
      <c r="I63" s="39">
        <v>42</v>
      </c>
      <c r="J63" s="39"/>
      <c r="K63" s="39"/>
      <c r="L63" s="39"/>
      <c r="M63" s="28" t="s">
        <v>610</v>
      </c>
    </row>
    <row r="64" spans="1:13" x14ac:dyDescent="0.25">
      <c r="A64" s="26">
        <v>248</v>
      </c>
      <c r="B64" s="27" t="s">
        <v>16</v>
      </c>
      <c r="C64" s="27" t="s">
        <v>359</v>
      </c>
      <c r="D64" s="27" t="s">
        <v>461</v>
      </c>
      <c r="E64" s="29" t="s">
        <v>8</v>
      </c>
      <c r="F64" s="35" t="s">
        <v>355</v>
      </c>
      <c r="G64" s="30">
        <v>404</v>
      </c>
      <c r="H64" s="30"/>
      <c r="I64" s="39">
        <v>404</v>
      </c>
      <c r="J64" s="39"/>
      <c r="K64" s="39"/>
      <c r="L64" s="39"/>
      <c r="M64" s="28" t="s">
        <v>609</v>
      </c>
    </row>
    <row r="65" spans="1:13" x14ac:dyDescent="0.25">
      <c r="A65" s="26">
        <v>349</v>
      </c>
      <c r="B65" s="27" t="s">
        <v>5</v>
      </c>
      <c r="C65" s="27" t="s">
        <v>187</v>
      </c>
      <c r="D65" s="27" t="s">
        <v>188</v>
      </c>
      <c r="E65" s="29" t="s">
        <v>9</v>
      </c>
      <c r="F65" s="35" t="s">
        <v>119</v>
      </c>
      <c r="G65" s="30">
        <v>492</v>
      </c>
      <c r="H65" s="30">
        <v>492</v>
      </c>
      <c r="I65" s="39"/>
      <c r="J65" s="39"/>
      <c r="K65" s="39"/>
      <c r="L65" s="39"/>
      <c r="M65" s="28" t="s">
        <v>610</v>
      </c>
    </row>
    <row r="66" spans="1:13" x14ac:dyDescent="0.25">
      <c r="A66" s="26">
        <v>231</v>
      </c>
      <c r="B66" s="27" t="s">
        <v>5</v>
      </c>
      <c r="C66" s="27" t="s">
        <v>189</v>
      </c>
      <c r="D66" s="27" t="s">
        <v>538</v>
      </c>
      <c r="E66" s="29" t="s">
        <v>6</v>
      </c>
      <c r="F66" s="35" t="s">
        <v>119</v>
      </c>
      <c r="G66" s="30">
        <v>247</v>
      </c>
      <c r="H66" s="30">
        <v>247</v>
      </c>
      <c r="I66" s="39"/>
      <c r="J66" s="39"/>
      <c r="K66" s="39"/>
      <c r="L66" s="39"/>
      <c r="M66" s="28" t="s">
        <v>610</v>
      </c>
    </row>
    <row r="67" spans="1:13" x14ac:dyDescent="0.25">
      <c r="A67" s="40">
        <v>471</v>
      </c>
      <c r="B67" s="41" t="s">
        <v>5</v>
      </c>
      <c r="C67" s="41" t="s">
        <v>103</v>
      </c>
      <c r="D67" s="41" t="s">
        <v>63</v>
      </c>
      <c r="E67" s="42" t="s">
        <v>8</v>
      </c>
      <c r="F67" s="43" t="s">
        <v>80</v>
      </c>
      <c r="G67" s="44">
        <v>525</v>
      </c>
      <c r="H67" s="30"/>
      <c r="I67" s="39"/>
      <c r="J67" s="39">
        <v>525</v>
      </c>
      <c r="K67" s="39"/>
      <c r="L67" s="39"/>
      <c r="M67" s="28" t="s">
        <v>609</v>
      </c>
    </row>
    <row r="68" spans="1:13" x14ac:dyDescent="0.25">
      <c r="A68" s="40">
        <v>467</v>
      </c>
      <c r="B68" s="41" t="s">
        <v>5</v>
      </c>
      <c r="C68" s="41" t="s">
        <v>93</v>
      </c>
      <c r="D68" s="41" t="s">
        <v>506</v>
      </c>
      <c r="E68" s="42" t="s">
        <v>10</v>
      </c>
      <c r="F68" s="43" t="s">
        <v>80</v>
      </c>
      <c r="G68" s="44">
        <v>653</v>
      </c>
      <c r="H68" s="30"/>
      <c r="I68" s="39"/>
      <c r="J68" s="39">
        <v>653</v>
      </c>
      <c r="K68" s="39"/>
      <c r="L68" s="39"/>
      <c r="M68" s="28" t="s">
        <v>610</v>
      </c>
    </row>
    <row r="69" spans="1:13" x14ac:dyDescent="0.25">
      <c r="A69" s="26">
        <v>1206</v>
      </c>
      <c r="B69" s="27" t="s">
        <v>16</v>
      </c>
      <c r="C69" s="27" t="s">
        <v>190</v>
      </c>
      <c r="D69" s="27" t="s">
        <v>21</v>
      </c>
      <c r="E69" s="29" t="s">
        <v>9</v>
      </c>
      <c r="F69" s="35" t="s">
        <v>149</v>
      </c>
      <c r="G69" s="30">
        <v>333</v>
      </c>
      <c r="H69" s="30">
        <v>333</v>
      </c>
      <c r="I69" s="39"/>
      <c r="J69" s="39"/>
      <c r="K69" s="39"/>
      <c r="L69" s="39"/>
      <c r="M69" s="28" t="s">
        <v>610</v>
      </c>
    </row>
    <row r="70" spans="1:13" x14ac:dyDescent="0.25">
      <c r="A70" s="40">
        <v>1138</v>
      </c>
      <c r="B70" s="41" t="s">
        <v>16</v>
      </c>
      <c r="C70" s="41" t="s">
        <v>70</v>
      </c>
      <c r="D70" s="41" t="s">
        <v>21</v>
      </c>
      <c r="E70" s="42" t="s">
        <v>9</v>
      </c>
      <c r="F70" s="43" t="s">
        <v>80</v>
      </c>
      <c r="G70" s="44">
        <v>435</v>
      </c>
      <c r="H70" s="30"/>
      <c r="I70" s="39"/>
      <c r="J70" s="39">
        <v>435</v>
      </c>
      <c r="K70" s="39"/>
      <c r="L70" s="39"/>
      <c r="M70" s="28" t="s">
        <v>610</v>
      </c>
    </row>
    <row r="71" spans="1:13" x14ac:dyDescent="0.25">
      <c r="A71" s="26">
        <v>146</v>
      </c>
      <c r="B71" s="27" t="s">
        <v>16</v>
      </c>
      <c r="C71" s="27" t="s">
        <v>191</v>
      </c>
      <c r="D71" s="27" t="s">
        <v>192</v>
      </c>
      <c r="E71" s="29" t="s">
        <v>8</v>
      </c>
      <c r="F71" s="35" t="s">
        <v>151</v>
      </c>
      <c r="G71" s="30">
        <v>373</v>
      </c>
      <c r="H71" s="30">
        <v>71</v>
      </c>
      <c r="I71" s="39">
        <v>302</v>
      </c>
      <c r="J71" s="39"/>
      <c r="K71" s="39"/>
      <c r="L71" s="39"/>
      <c r="M71" s="28" t="s">
        <v>610</v>
      </c>
    </row>
    <row r="72" spans="1:13" x14ac:dyDescent="0.25">
      <c r="A72" s="26">
        <v>1125</v>
      </c>
      <c r="B72" s="27" t="s">
        <v>16</v>
      </c>
      <c r="C72" s="27" t="s">
        <v>193</v>
      </c>
      <c r="D72" s="27" t="s">
        <v>194</v>
      </c>
      <c r="E72" s="29" t="s">
        <v>7</v>
      </c>
      <c r="F72" s="35" t="s">
        <v>135</v>
      </c>
      <c r="G72" s="30">
        <v>141</v>
      </c>
      <c r="H72" s="30">
        <v>141</v>
      </c>
      <c r="I72" s="39"/>
      <c r="J72" s="39"/>
      <c r="K72" s="39"/>
      <c r="L72" s="39"/>
      <c r="M72" s="28" t="s">
        <v>610</v>
      </c>
    </row>
    <row r="73" spans="1:13" x14ac:dyDescent="0.25">
      <c r="A73" s="26">
        <v>195</v>
      </c>
      <c r="B73" s="27" t="s">
        <v>16</v>
      </c>
      <c r="C73" s="27" t="s">
        <v>195</v>
      </c>
      <c r="D73" s="27" t="s">
        <v>196</v>
      </c>
      <c r="E73" s="29" t="s">
        <v>13</v>
      </c>
      <c r="F73" s="35" t="s">
        <v>135</v>
      </c>
      <c r="G73" s="30">
        <v>785</v>
      </c>
      <c r="H73" s="30">
        <v>785</v>
      </c>
      <c r="I73" s="39"/>
      <c r="J73" s="39"/>
      <c r="K73" s="39"/>
      <c r="L73" s="39"/>
      <c r="M73" s="28" t="s">
        <v>610</v>
      </c>
    </row>
    <row r="74" spans="1:13" x14ac:dyDescent="0.25">
      <c r="A74" s="26">
        <v>138</v>
      </c>
      <c r="B74" s="27" t="s">
        <v>16</v>
      </c>
      <c r="C74" s="27" t="s">
        <v>197</v>
      </c>
      <c r="D74" s="27" t="s">
        <v>198</v>
      </c>
      <c r="E74" s="29" t="s">
        <v>13</v>
      </c>
      <c r="F74" s="35" t="s">
        <v>135</v>
      </c>
      <c r="G74" s="30">
        <v>262</v>
      </c>
      <c r="H74" s="30">
        <v>262</v>
      </c>
      <c r="I74" s="39"/>
      <c r="J74" s="39"/>
      <c r="K74" s="39"/>
      <c r="L74" s="39"/>
      <c r="M74" s="28" t="s">
        <v>610</v>
      </c>
    </row>
    <row r="75" spans="1:13" x14ac:dyDescent="0.25">
      <c r="A75" s="40">
        <v>457</v>
      </c>
      <c r="B75" s="41" t="s">
        <v>5</v>
      </c>
      <c r="C75" s="41" t="s">
        <v>94</v>
      </c>
      <c r="D75" s="41" t="s">
        <v>62</v>
      </c>
      <c r="E75" s="42" t="s">
        <v>7</v>
      </c>
      <c r="F75" s="43" t="s">
        <v>80</v>
      </c>
      <c r="G75" s="44">
        <v>967</v>
      </c>
      <c r="H75" s="30"/>
      <c r="I75" s="39"/>
      <c r="J75" s="39">
        <v>967</v>
      </c>
      <c r="K75" s="39"/>
      <c r="L75" s="39"/>
      <c r="M75" s="28" t="s">
        <v>610</v>
      </c>
    </row>
    <row r="76" spans="1:13" x14ac:dyDescent="0.25">
      <c r="A76" s="26">
        <v>232</v>
      </c>
      <c r="B76" s="27" t="s">
        <v>5</v>
      </c>
      <c r="C76" s="27" t="s">
        <v>199</v>
      </c>
      <c r="D76" s="27" t="s">
        <v>539</v>
      </c>
      <c r="E76" s="29" t="s">
        <v>11</v>
      </c>
      <c r="F76" s="35" t="s">
        <v>200</v>
      </c>
      <c r="G76" s="30">
        <v>478</v>
      </c>
      <c r="H76" s="30">
        <v>478</v>
      </c>
      <c r="I76" s="39"/>
      <c r="J76" s="39"/>
      <c r="K76" s="39"/>
      <c r="L76" s="39"/>
      <c r="M76" s="28" t="s">
        <v>610</v>
      </c>
    </row>
    <row r="77" spans="1:13" x14ac:dyDescent="0.25">
      <c r="A77" s="26">
        <v>407</v>
      </c>
      <c r="B77" s="27" t="s">
        <v>5</v>
      </c>
      <c r="C77" s="27" t="s">
        <v>360</v>
      </c>
      <c r="D77" s="27" t="s">
        <v>540</v>
      </c>
      <c r="E77" s="29" t="s">
        <v>7</v>
      </c>
      <c r="F77" s="35" t="s">
        <v>355</v>
      </c>
      <c r="G77" s="30">
        <v>209</v>
      </c>
      <c r="H77" s="30"/>
      <c r="I77" s="39">
        <v>209</v>
      </c>
      <c r="J77" s="39"/>
      <c r="K77" s="39"/>
      <c r="L77" s="39"/>
      <c r="M77" s="28" t="s">
        <v>610</v>
      </c>
    </row>
    <row r="78" spans="1:13" x14ac:dyDescent="0.25">
      <c r="A78" s="26">
        <v>159</v>
      </c>
      <c r="B78" s="27" t="s">
        <v>16</v>
      </c>
      <c r="C78" s="27" t="s">
        <v>201</v>
      </c>
      <c r="D78" s="27" t="s">
        <v>202</v>
      </c>
      <c r="E78" s="29" t="s">
        <v>10</v>
      </c>
      <c r="F78" s="35" t="s">
        <v>119</v>
      </c>
      <c r="G78" s="30">
        <v>350</v>
      </c>
      <c r="H78" s="30">
        <v>350</v>
      </c>
      <c r="I78" s="39"/>
      <c r="J78" s="39"/>
      <c r="K78" s="39"/>
      <c r="L78" s="39"/>
      <c r="M78" s="28" t="s">
        <v>610</v>
      </c>
    </row>
    <row r="79" spans="1:13" x14ac:dyDescent="0.25">
      <c r="A79" s="26">
        <v>1113</v>
      </c>
      <c r="B79" s="27" t="s">
        <v>16</v>
      </c>
      <c r="C79" s="45" t="s">
        <v>203</v>
      </c>
      <c r="D79" s="27" t="s">
        <v>204</v>
      </c>
      <c r="E79" s="29" t="s">
        <v>13</v>
      </c>
      <c r="F79" s="35" t="s">
        <v>205</v>
      </c>
      <c r="G79" s="30">
        <v>731</v>
      </c>
      <c r="H79" s="30">
        <v>656</v>
      </c>
      <c r="I79" s="39">
        <v>75</v>
      </c>
      <c r="J79" s="39"/>
      <c r="K79" s="39"/>
      <c r="L79" s="39"/>
      <c r="M79" s="28" t="s">
        <v>610</v>
      </c>
    </row>
    <row r="80" spans="1:13" x14ac:dyDescent="0.25">
      <c r="A80" s="26">
        <v>269</v>
      </c>
      <c r="B80" s="27" t="s">
        <v>16</v>
      </c>
      <c r="C80" s="27" t="s">
        <v>206</v>
      </c>
      <c r="D80" s="27" t="s">
        <v>207</v>
      </c>
      <c r="E80" s="29" t="s">
        <v>10</v>
      </c>
      <c r="F80" s="35" t="s">
        <v>119</v>
      </c>
      <c r="G80" s="30">
        <v>432</v>
      </c>
      <c r="H80" s="30">
        <v>432</v>
      </c>
      <c r="I80" s="39"/>
      <c r="J80" s="39"/>
      <c r="K80" s="39"/>
      <c r="L80" s="39"/>
      <c r="M80" s="28" t="s">
        <v>610</v>
      </c>
    </row>
    <row r="81" spans="1:13" x14ac:dyDescent="0.25">
      <c r="A81" s="26">
        <v>361</v>
      </c>
      <c r="B81" s="27" t="s">
        <v>16</v>
      </c>
      <c r="C81" s="27" t="s">
        <v>208</v>
      </c>
      <c r="D81" s="27" t="s">
        <v>541</v>
      </c>
      <c r="E81" s="29" t="s">
        <v>6</v>
      </c>
      <c r="F81" s="35" t="s">
        <v>135</v>
      </c>
      <c r="G81" s="30">
        <v>408</v>
      </c>
      <c r="H81" s="30">
        <v>408</v>
      </c>
      <c r="I81" s="39"/>
      <c r="J81" s="39"/>
      <c r="K81" s="39"/>
      <c r="L81" s="39"/>
      <c r="M81" s="28" t="s">
        <v>610</v>
      </c>
    </row>
    <row r="82" spans="1:13" x14ac:dyDescent="0.25">
      <c r="A82" s="26">
        <v>362</v>
      </c>
      <c r="B82" s="27" t="s">
        <v>16</v>
      </c>
      <c r="C82" s="27" t="s">
        <v>210</v>
      </c>
      <c r="D82" s="27" t="s">
        <v>541</v>
      </c>
      <c r="E82" s="29" t="s">
        <v>6</v>
      </c>
      <c r="F82" s="35" t="s">
        <v>117</v>
      </c>
      <c r="G82" s="30">
        <v>187</v>
      </c>
      <c r="H82" s="30">
        <v>71</v>
      </c>
      <c r="I82" s="39">
        <v>116</v>
      </c>
      <c r="J82" s="39"/>
      <c r="K82" s="39"/>
      <c r="L82" s="39"/>
      <c r="M82" s="28" t="s">
        <v>610</v>
      </c>
    </row>
    <row r="83" spans="1:13" x14ac:dyDescent="0.25">
      <c r="A83" s="26">
        <v>363</v>
      </c>
      <c r="B83" s="27" t="s">
        <v>16</v>
      </c>
      <c r="C83" s="27" t="s">
        <v>211</v>
      </c>
      <c r="D83" s="27" t="s">
        <v>490</v>
      </c>
      <c r="E83" s="29" t="s">
        <v>7</v>
      </c>
      <c r="F83" s="35" t="s">
        <v>135</v>
      </c>
      <c r="G83" s="30">
        <v>376</v>
      </c>
      <c r="H83" s="30">
        <v>376</v>
      </c>
      <c r="I83" s="39"/>
      <c r="J83" s="39"/>
      <c r="K83" s="39"/>
      <c r="L83" s="39"/>
      <c r="M83" s="28" t="s">
        <v>610</v>
      </c>
    </row>
    <row r="84" spans="1:13" x14ac:dyDescent="0.25">
      <c r="A84" s="26">
        <v>364</v>
      </c>
      <c r="B84" s="27" t="s">
        <v>16</v>
      </c>
      <c r="C84" s="27" t="s">
        <v>213</v>
      </c>
      <c r="D84" s="27" t="s">
        <v>490</v>
      </c>
      <c r="E84" s="29" t="s">
        <v>7</v>
      </c>
      <c r="F84" s="35" t="s">
        <v>117</v>
      </c>
      <c r="G84" s="30">
        <v>334</v>
      </c>
      <c r="H84" s="30">
        <v>140</v>
      </c>
      <c r="I84" s="39">
        <v>194</v>
      </c>
      <c r="J84" s="39"/>
      <c r="K84" s="39"/>
      <c r="L84" s="39"/>
      <c r="M84" s="28" t="s">
        <v>610</v>
      </c>
    </row>
    <row r="85" spans="1:13" x14ac:dyDescent="0.25">
      <c r="A85" s="40">
        <v>186</v>
      </c>
      <c r="B85" s="41" t="s">
        <v>16</v>
      </c>
      <c r="C85" s="41" t="s">
        <v>59</v>
      </c>
      <c r="D85" s="41" t="s">
        <v>491</v>
      </c>
      <c r="E85" s="42" t="s">
        <v>6</v>
      </c>
      <c r="F85" s="43" t="s">
        <v>80</v>
      </c>
      <c r="G85" s="44">
        <v>810</v>
      </c>
      <c r="H85" s="30"/>
      <c r="I85" s="39"/>
      <c r="J85" s="39">
        <v>810</v>
      </c>
      <c r="K85" s="39"/>
      <c r="L85" s="39"/>
      <c r="M85" s="28" t="s">
        <v>610</v>
      </c>
    </row>
    <row r="86" spans="1:13" x14ac:dyDescent="0.25">
      <c r="A86" s="26">
        <v>268</v>
      </c>
      <c r="B86" s="27" t="s">
        <v>16</v>
      </c>
      <c r="C86" s="27" t="s">
        <v>214</v>
      </c>
      <c r="D86" s="27" t="s">
        <v>462</v>
      </c>
      <c r="E86" s="29" t="s">
        <v>9</v>
      </c>
      <c r="F86" s="35" t="s">
        <v>215</v>
      </c>
      <c r="G86" s="30">
        <v>132</v>
      </c>
      <c r="H86" s="30">
        <v>79</v>
      </c>
      <c r="I86" s="39">
        <v>53</v>
      </c>
      <c r="J86" s="39"/>
      <c r="K86" s="39"/>
      <c r="L86" s="39"/>
      <c r="M86" s="28" t="s">
        <v>610</v>
      </c>
    </row>
    <row r="87" spans="1:13" x14ac:dyDescent="0.25">
      <c r="A87" s="26">
        <v>113</v>
      </c>
      <c r="B87" s="27" t="s">
        <v>16</v>
      </c>
      <c r="C87" s="27" t="s">
        <v>216</v>
      </c>
      <c r="D87" s="27" t="s">
        <v>496</v>
      </c>
      <c r="E87" s="29" t="s">
        <v>13</v>
      </c>
      <c r="F87" s="35" t="s">
        <v>119</v>
      </c>
      <c r="G87" s="30">
        <v>546</v>
      </c>
      <c r="H87" s="30">
        <v>546</v>
      </c>
      <c r="I87" s="39"/>
      <c r="J87" s="39"/>
      <c r="K87" s="39"/>
      <c r="L87" s="39"/>
      <c r="M87" s="28" t="s">
        <v>610</v>
      </c>
    </row>
    <row r="88" spans="1:13" x14ac:dyDescent="0.25">
      <c r="A88" s="40">
        <v>1164</v>
      </c>
      <c r="B88" s="41" t="s">
        <v>16</v>
      </c>
      <c r="C88" s="41" t="s">
        <v>107</v>
      </c>
      <c r="D88" s="41" t="s">
        <v>507</v>
      </c>
      <c r="E88" s="42" t="s">
        <v>13</v>
      </c>
      <c r="F88" s="43" t="s">
        <v>80</v>
      </c>
      <c r="G88" s="44">
        <v>235</v>
      </c>
      <c r="H88" s="30"/>
      <c r="I88" s="39"/>
      <c r="J88" s="39">
        <v>235</v>
      </c>
      <c r="K88" s="39"/>
      <c r="L88" s="39"/>
      <c r="M88" s="28" t="s">
        <v>610</v>
      </c>
    </row>
    <row r="89" spans="1:13" x14ac:dyDescent="0.25">
      <c r="A89" s="26">
        <v>1124</v>
      </c>
      <c r="B89" s="27" t="s">
        <v>16</v>
      </c>
      <c r="C89" s="27" t="s">
        <v>361</v>
      </c>
      <c r="D89" s="60" t="s">
        <v>507</v>
      </c>
      <c r="E89" s="29" t="s">
        <v>13</v>
      </c>
      <c r="F89" s="35" t="s">
        <v>355</v>
      </c>
      <c r="G89" s="30">
        <v>308</v>
      </c>
      <c r="H89" s="30"/>
      <c r="I89" s="39">
        <v>308</v>
      </c>
      <c r="J89" s="39"/>
      <c r="K89" s="39"/>
      <c r="L89" s="39"/>
      <c r="M89" s="28" t="s">
        <v>610</v>
      </c>
    </row>
    <row r="90" spans="1:13" x14ac:dyDescent="0.25">
      <c r="A90" s="26">
        <v>365</v>
      </c>
      <c r="B90" s="27" t="s">
        <v>16</v>
      </c>
      <c r="C90" s="27" t="s">
        <v>218</v>
      </c>
      <c r="D90" s="27" t="s">
        <v>492</v>
      </c>
      <c r="E90" s="29" t="s">
        <v>10</v>
      </c>
      <c r="F90" s="35" t="s">
        <v>135</v>
      </c>
      <c r="G90" s="30">
        <v>281</v>
      </c>
      <c r="H90" s="30">
        <v>281</v>
      </c>
      <c r="I90" s="39"/>
      <c r="J90" s="39"/>
      <c r="K90" s="39"/>
      <c r="L90" s="39"/>
      <c r="M90" s="28" t="s">
        <v>610</v>
      </c>
    </row>
    <row r="91" spans="1:13" s="7" customFormat="1" x14ac:dyDescent="0.25">
      <c r="A91" s="26">
        <v>366</v>
      </c>
      <c r="B91" s="27" t="s">
        <v>16</v>
      </c>
      <c r="C91" s="27" t="s">
        <v>220</v>
      </c>
      <c r="D91" s="27" t="s">
        <v>492</v>
      </c>
      <c r="E91" s="29" t="s">
        <v>10</v>
      </c>
      <c r="F91" s="35" t="s">
        <v>117</v>
      </c>
      <c r="G91" s="30">
        <v>179</v>
      </c>
      <c r="H91" s="30">
        <v>75</v>
      </c>
      <c r="I91" s="39">
        <v>104</v>
      </c>
      <c r="J91" s="39"/>
      <c r="K91" s="39"/>
      <c r="L91" s="39"/>
      <c r="M91" s="28" t="s">
        <v>610</v>
      </c>
    </row>
    <row r="92" spans="1:13" x14ac:dyDescent="0.25">
      <c r="A92" s="26">
        <v>238</v>
      </c>
      <c r="B92" s="27" t="s">
        <v>5</v>
      </c>
      <c r="C92" s="27" t="s">
        <v>221</v>
      </c>
      <c r="D92" s="27" t="s">
        <v>542</v>
      </c>
      <c r="E92" s="29" t="s">
        <v>13</v>
      </c>
      <c r="F92" s="35" t="s">
        <v>119</v>
      </c>
      <c r="G92" s="30">
        <v>317</v>
      </c>
      <c r="H92" s="30">
        <v>317</v>
      </c>
      <c r="I92" s="39"/>
      <c r="J92" s="39"/>
      <c r="K92" s="39"/>
      <c r="L92" s="39"/>
      <c r="M92" s="28" t="s">
        <v>610</v>
      </c>
    </row>
    <row r="93" spans="1:13" x14ac:dyDescent="0.25">
      <c r="A93" s="26">
        <v>239</v>
      </c>
      <c r="B93" s="27" t="s">
        <v>5</v>
      </c>
      <c r="C93" s="27" t="s">
        <v>222</v>
      </c>
      <c r="D93" s="27" t="s">
        <v>543</v>
      </c>
      <c r="E93" s="29" t="s">
        <v>12</v>
      </c>
      <c r="F93" s="35" t="s">
        <v>119</v>
      </c>
      <c r="G93" s="30">
        <v>244</v>
      </c>
      <c r="H93" s="30">
        <v>244</v>
      </c>
      <c r="I93" s="39"/>
      <c r="J93" s="39"/>
      <c r="K93" s="39"/>
      <c r="L93" s="39"/>
      <c r="M93" s="28" t="s">
        <v>610</v>
      </c>
    </row>
    <row r="94" spans="1:13" x14ac:dyDescent="0.25">
      <c r="A94" s="26">
        <v>227</v>
      </c>
      <c r="B94" s="27" t="s">
        <v>5</v>
      </c>
      <c r="C94" s="27" t="s">
        <v>223</v>
      </c>
      <c r="D94" s="27" t="s">
        <v>224</v>
      </c>
      <c r="E94" s="29" t="s">
        <v>8</v>
      </c>
      <c r="F94" s="35" t="s">
        <v>119</v>
      </c>
      <c r="G94" s="30">
        <v>397</v>
      </c>
      <c r="H94" s="30">
        <v>397</v>
      </c>
      <c r="I94" s="39"/>
      <c r="J94" s="39"/>
      <c r="K94" s="39"/>
      <c r="L94" s="39"/>
      <c r="M94" s="28" t="s">
        <v>610</v>
      </c>
    </row>
    <row r="95" spans="1:13" x14ac:dyDescent="0.25">
      <c r="A95" s="26">
        <v>246</v>
      </c>
      <c r="B95" s="27" t="s">
        <v>5</v>
      </c>
      <c r="C95" s="27" t="s">
        <v>362</v>
      </c>
      <c r="D95" s="27" t="s">
        <v>544</v>
      </c>
      <c r="E95" s="29" t="s">
        <v>12</v>
      </c>
      <c r="F95" s="35" t="s">
        <v>355</v>
      </c>
      <c r="G95" s="30">
        <v>374</v>
      </c>
      <c r="H95" s="30"/>
      <c r="I95" s="39">
        <v>374</v>
      </c>
      <c r="J95" s="39"/>
      <c r="K95" s="39"/>
      <c r="L95" s="39"/>
      <c r="M95" s="28" t="s">
        <v>610</v>
      </c>
    </row>
    <row r="96" spans="1:13" x14ac:dyDescent="0.25">
      <c r="A96" s="26">
        <v>245</v>
      </c>
      <c r="B96" s="27" t="s">
        <v>16</v>
      </c>
      <c r="C96" s="27" t="s">
        <v>225</v>
      </c>
      <c r="D96" s="27" t="s">
        <v>463</v>
      </c>
      <c r="E96" s="29" t="s">
        <v>10</v>
      </c>
      <c r="F96" s="35" t="s">
        <v>226</v>
      </c>
      <c r="G96" s="30">
        <v>105</v>
      </c>
      <c r="H96" s="30">
        <v>105</v>
      </c>
      <c r="I96" s="39"/>
      <c r="J96" s="39"/>
      <c r="K96" s="39"/>
      <c r="L96" s="39"/>
      <c r="M96" s="28" t="s">
        <v>610</v>
      </c>
    </row>
    <row r="97" spans="1:13" x14ac:dyDescent="0.25">
      <c r="A97" s="26">
        <v>413</v>
      </c>
      <c r="B97" s="27" t="s">
        <v>5</v>
      </c>
      <c r="C97" s="27" t="s">
        <v>363</v>
      </c>
      <c r="D97" s="27" t="s">
        <v>545</v>
      </c>
      <c r="E97" s="29" t="s">
        <v>13</v>
      </c>
      <c r="F97" s="35" t="s">
        <v>355</v>
      </c>
      <c r="G97" s="30">
        <v>381</v>
      </c>
      <c r="H97" s="30"/>
      <c r="I97" s="39">
        <v>381</v>
      </c>
      <c r="J97" s="39"/>
      <c r="K97" s="39"/>
      <c r="L97" s="39"/>
      <c r="M97" s="28" t="s">
        <v>610</v>
      </c>
    </row>
    <row r="98" spans="1:13" x14ac:dyDescent="0.25">
      <c r="A98" s="26">
        <v>258</v>
      </c>
      <c r="B98" s="27" t="s">
        <v>5</v>
      </c>
      <c r="C98" s="27" t="s">
        <v>227</v>
      </c>
      <c r="D98" s="27" t="s">
        <v>546</v>
      </c>
      <c r="E98" s="29" t="s">
        <v>11</v>
      </c>
      <c r="F98" s="35" t="s">
        <v>119</v>
      </c>
      <c r="G98" s="30">
        <v>316</v>
      </c>
      <c r="H98" s="30">
        <v>316</v>
      </c>
      <c r="I98" s="39"/>
      <c r="J98" s="39"/>
      <c r="K98" s="39"/>
      <c r="L98" s="39"/>
      <c r="M98" s="28" t="s">
        <v>610</v>
      </c>
    </row>
    <row r="99" spans="1:13" x14ac:dyDescent="0.25">
      <c r="A99" s="26">
        <v>249</v>
      </c>
      <c r="B99" s="27" t="s">
        <v>5</v>
      </c>
      <c r="C99" s="27" t="s">
        <v>228</v>
      </c>
      <c r="D99" s="27" t="s">
        <v>547</v>
      </c>
      <c r="E99" s="29" t="s">
        <v>13</v>
      </c>
      <c r="F99" s="35" t="s">
        <v>119</v>
      </c>
      <c r="G99" s="30">
        <v>463</v>
      </c>
      <c r="H99" s="30">
        <v>463</v>
      </c>
      <c r="I99" s="39"/>
      <c r="J99" s="39"/>
      <c r="K99" s="39"/>
      <c r="L99" s="39"/>
      <c r="M99" s="28" t="s">
        <v>610</v>
      </c>
    </row>
    <row r="100" spans="1:13" x14ac:dyDescent="0.25">
      <c r="A100" s="26">
        <v>131</v>
      </c>
      <c r="B100" s="27" t="s">
        <v>16</v>
      </c>
      <c r="C100" s="27" t="s">
        <v>229</v>
      </c>
      <c r="D100" s="27" t="s">
        <v>493</v>
      </c>
      <c r="E100" s="29" t="s">
        <v>9</v>
      </c>
      <c r="F100" s="35" t="s">
        <v>119</v>
      </c>
      <c r="G100" s="30">
        <v>316</v>
      </c>
      <c r="H100" s="30">
        <v>316</v>
      </c>
      <c r="I100" s="39"/>
      <c r="J100" s="39"/>
      <c r="K100" s="39"/>
      <c r="L100" s="39"/>
      <c r="M100" s="28" t="s">
        <v>610</v>
      </c>
    </row>
    <row r="101" spans="1:13" x14ac:dyDescent="0.25">
      <c r="A101" s="26">
        <v>114</v>
      </c>
      <c r="B101" s="27" t="s">
        <v>16</v>
      </c>
      <c r="C101" s="27" t="s">
        <v>231</v>
      </c>
      <c r="D101" s="27" t="s">
        <v>232</v>
      </c>
      <c r="E101" s="29" t="s">
        <v>10</v>
      </c>
      <c r="F101" s="35" t="s">
        <v>138</v>
      </c>
      <c r="G101" s="30">
        <v>520</v>
      </c>
      <c r="H101" s="30">
        <v>439</v>
      </c>
      <c r="I101" s="39">
        <v>81</v>
      </c>
      <c r="J101" s="39"/>
      <c r="K101" s="39"/>
      <c r="L101" s="39"/>
      <c r="M101" s="28" t="s">
        <v>610</v>
      </c>
    </row>
    <row r="102" spans="1:13" x14ac:dyDescent="0.25">
      <c r="A102" s="26">
        <v>251</v>
      </c>
      <c r="B102" s="27" t="s">
        <v>5</v>
      </c>
      <c r="C102" s="27" t="s">
        <v>233</v>
      </c>
      <c r="D102" s="27" t="s">
        <v>548</v>
      </c>
      <c r="E102" s="29" t="s">
        <v>6</v>
      </c>
      <c r="F102" s="35" t="s">
        <v>119</v>
      </c>
      <c r="G102" s="30">
        <v>275</v>
      </c>
      <c r="H102" s="30">
        <v>275</v>
      </c>
      <c r="I102" s="39"/>
      <c r="J102" s="39"/>
      <c r="K102" s="39"/>
      <c r="L102" s="39"/>
      <c r="M102" s="28" t="s">
        <v>610</v>
      </c>
    </row>
    <row r="103" spans="1:13" x14ac:dyDescent="0.25">
      <c r="A103" s="26">
        <v>115</v>
      </c>
      <c r="B103" s="27" t="s">
        <v>16</v>
      </c>
      <c r="C103" s="27" t="s">
        <v>364</v>
      </c>
      <c r="D103" s="27" t="s">
        <v>365</v>
      </c>
      <c r="E103" s="29" t="s">
        <v>8</v>
      </c>
      <c r="F103" s="35" t="s">
        <v>355</v>
      </c>
      <c r="G103" s="30">
        <v>266</v>
      </c>
      <c r="H103" s="30"/>
      <c r="I103" s="39">
        <v>266</v>
      </c>
      <c r="J103" s="39"/>
      <c r="K103" s="39"/>
      <c r="L103" s="39"/>
      <c r="M103" s="28" t="s">
        <v>610</v>
      </c>
    </row>
    <row r="104" spans="1:13" x14ac:dyDescent="0.25">
      <c r="A104" s="26">
        <v>252</v>
      </c>
      <c r="B104" s="27" t="s">
        <v>5</v>
      </c>
      <c r="C104" s="27" t="s">
        <v>234</v>
      </c>
      <c r="D104" s="27" t="s">
        <v>549</v>
      </c>
      <c r="E104" s="29" t="s">
        <v>12</v>
      </c>
      <c r="F104" s="35" t="s">
        <v>119</v>
      </c>
      <c r="G104" s="30">
        <v>316</v>
      </c>
      <c r="H104" s="30">
        <v>316</v>
      </c>
      <c r="I104" s="39"/>
      <c r="J104" s="39"/>
      <c r="K104" s="39"/>
      <c r="L104" s="39"/>
      <c r="M104" s="28" t="s">
        <v>610</v>
      </c>
    </row>
    <row r="105" spans="1:13" x14ac:dyDescent="0.25">
      <c r="A105" s="40">
        <v>163</v>
      </c>
      <c r="B105" s="41" t="s">
        <v>16</v>
      </c>
      <c r="C105" s="41" t="s">
        <v>54</v>
      </c>
      <c r="D105" s="41" t="s">
        <v>75</v>
      </c>
      <c r="E105" s="42" t="s">
        <v>6</v>
      </c>
      <c r="F105" s="43" t="s">
        <v>80</v>
      </c>
      <c r="G105" s="44">
        <v>281</v>
      </c>
      <c r="H105" s="30"/>
      <c r="I105" s="39"/>
      <c r="J105" s="39">
        <v>281</v>
      </c>
      <c r="K105" s="39"/>
      <c r="L105" s="39"/>
      <c r="M105" s="28" t="s">
        <v>610</v>
      </c>
    </row>
    <row r="106" spans="1:13" x14ac:dyDescent="0.25">
      <c r="A106" s="26">
        <v>134</v>
      </c>
      <c r="B106" s="27" t="s">
        <v>16</v>
      </c>
      <c r="C106" s="27" t="s">
        <v>235</v>
      </c>
      <c r="D106" s="27" t="s">
        <v>236</v>
      </c>
      <c r="E106" s="29" t="s">
        <v>9</v>
      </c>
      <c r="F106" s="35" t="s">
        <v>138</v>
      </c>
      <c r="G106" s="30">
        <v>296</v>
      </c>
      <c r="H106" s="30">
        <v>251</v>
      </c>
      <c r="I106" s="39">
        <v>45</v>
      </c>
      <c r="J106" s="39"/>
      <c r="K106" s="39"/>
      <c r="L106" s="39"/>
      <c r="M106" s="28" t="s">
        <v>610</v>
      </c>
    </row>
    <row r="107" spans="1:13" x14ac:dyDescent="0.25">
      <c r="A107" s="26">
        <v>480</v>
      </c>
      <c r="B107" s="27" t="s">
        <v>5</v>
      </c>
      <c r="C107" s="27" t="s">
        <v>389</v>
      </c>
      <c r="D107" s="27" t="s">
        <v>483</v>
      </c>
      <c r="E107" s="29" t="s">
        <v>7</v>
      </c>
      <c r="F107" s="35" t="s">
        <v>386</v>
      </c>
      <c r="G107" s="30">
        <v>34</v>
      </c>
      <c r="H107" s="30"/>
      <c r="I107" s="39"/>
      <c r="J107" s="39"/>
      <c r="K107" s="39">
        <v>34</v>
      </c>
      <c r="L107" s="39"/>
      <c r="M107" s="28" t="s">
        <v>610</v>
      </c>
    </row>
    <row r="108" spans="1:13" x14ac:dyDescent="0.25">
      <c r="A108" s="26">
        <v>200</v>
      </c>
      <c r="B108" s="27" t="s">
        <v>16</v>
      </c>
      <c r="C108" s="27" t="s">
        <v>237</v>
      </c>
      <c r="D108" s="27" t="s">
        <v>18</v>
      </c>
      <c r="E108" s="29" t="s">
        <v>13</v>
      </c>
      <c r="F108" s="35" t="s">
        <v>238</v>
      </c>
      <c r="G108" s="30">
        <v>288</v>
      </c>
      <c r="H108" s="30">
        <v>288</v>
      </c>
      <c r="I108" s="39"/>
      <c r="J108" s="39"/>
      <c r="K108" s="39"/>
      <c r="L108" s="39"/>
      <c r="M108" s="28" t="s">
        <v>610</v>
      </c>
    </row>
    <row r="109" spans="1:13" x14ac:dyDescent="0.25">
      <c r="A109" s="26">
        <v>3064</v>
      </c>
      <c r="B109" s="27" t="s">
        <v>16</v>
      </c>
      <c r="C109" s="27" t="s">
        <v>239</v>
      </c>
      <c r="D109" s="27" t="s">
        <v>464</v>
      </c>
      <c r="E109" s="29" t="s">
        <v>10</v>
      </c>
      <c r="F109" s="35" t="s">
        <v>205</v>
      </c>
      <c r="G109" s="30">
        <v>368</v>
      </c>
      <c r="H109" s="30">
        <v>328</v>
      </c>
      <c r="I109" s="39">
        <v>40</v>
      </c>
      <c r="J109" s="39"/>
      <c r="K109" s="39"/>
      <c r="L109" s="39"/>
      <c r="M109" s="28" t="s">
        <v>610</v>
      </c>
    </row>
    <row r="110" spans="1:13" x14ac:dyDescent="0.25">
      <c r="A110" s="26">
        <v>339</v>
      </c>
      <c r="B110" s="27" t="s">
        <v>5</v>
      </c>
      <c r="C110" s="27" t="s">
        <v>240</v>
      </c>
      <c r="D110" s="27" t="s">
        <v>484</v>
      </c>
      <c r="E110" s="29" t="s">
        <v>7</v>
      </c>
      <c r="F110" s="35" t="s">
        <v>119</v>
      </c>
      <c r="G110" s="30">
        <v>505</v>
      </c>
      <c r="H110" s="30">
        <v>505</v>
      </c>
      <c r="I110" s="39"/>
      <c r="J110" s="39"/>
      <c r="K110" s="39"/>
      <c r="L110" s="39"/>
      <c r="M110" s="28" t="s">
        <v>610</v>
      </c>
    </row>
    <row r="111" spans="1:13" x14ac:dyDescent="0.25">
      <c r="A111" s="26">
        <v>254</v>
      </c>
      <c r="B111" s="27" t="s">
        <v>5</v>
      </c>
      <c r="C111" s="27" t="s">
        <v>241</v>
      </c>
      <c r="D111" s="27" t="s">
        <v>550</v>
      </c>
      <c r="E111" s="29" t="s">
        <v>11</v>
      </c>
      <c r="F111" s="35" t="s">
        <v>200</v>
      </c>
      <c r="G111" s="30">
        <v>731</v>
      </c>
      <c r="H111" s="30">
        <v>731</v>
      </c>
      <c r="I111" s="39"/>
      <c r="J111" s="39"/>
      <c r="K111" s="39"/>
      <c r="L111" s="39"/>
      <c r="M111" s="28" t="s">
        <v>610</v>
      </c>
    </row>
    <row r="112" spans="1:13" x14ac:dyDescent="0.25">
      <c r="A112" s="26">
        <v>433</v>
      </c>
      <c r="B112" s="27" t="s">
        <v>5</v>
      </c>
      <c r="C112" s="27" t="s">
        <v>366</v>
      </c>
      <c r="D112" s="27" t="s">
        <v>127</v>
      </c>
      <c r="E112" s="29" t="s">
        <v>7</v>
      </c>
      <c r="F112" s="35" t="s">
        <v>355</v>
      </c>
      <c r="G112" s="30">
        <v>273</v>
      </c>
      <c r="H112" s="30"/>
      <c r="I112" s="39">
        <v>273</v>
      </c>
      <c r="J112" s="39"/>
      <c r="K112" s="39"/>
      <c r="L112" s="39"/>
      <c r="M112" s="28" t="s">
        <v>610</v>
      </c>
    </row>
    <row r="113" spans="1:13" x14ac:dyDescent="0.25">
      <c r="A113" s="26">
        <v>416</v>
      </c>
      <c r="B113" s="27" t="s">
        <v>5</v>
      </c>
      <c r="C113" s="27" t="s">
        <v>367</v>
      </c>
      <c r="D113" s="27" t="s">
        <v>551</v>
      </c>
      <c r="E113" s="29" t="s">
        <v>13</v>
      </c>
      <c r="F113" s="35" t="s">
        <v>355</v>
      </c>
      <c r="G113" s="30">
        <v>291</v>
      </c>
      <c r="H113" s="30"/>
      <c r="I113" s="39">
        <v>291</v>
      </c>
      <c r="J113" s="39"/>
      <c r="K113" s="39"/>
      <c r="L113" s="39"/>
      <c r="M113" s="28" t="s">
        <v>610</v>
      </c>
    </row>
    <row r="114" spans="1:13" x14ac:dyDescent="0.25">
      <c r="A114" s="26">
        <v>421</v>
      </c>
      <c r="B114" s="27" t="s">
        <v>5</v>
      </c>
      <c r="C114" s="27" t="s">
        <v>368</v>
      </c>
      <c r="D114" s="27" t="s">
        <v>552</v>
      </c>
      <c r="E114" s="29" t="s">
        <v>6</v>
      </c>
      <c r="F114" s="35" t="s">
        <v>355</v>
      </c>
      <c r="G114" s="30">
        <v>450</v>
      </c>
      <c r="H114" s="30"/>
      <c r="I114" s="39">
        <v>450</v>
      </c>
      <c r="J114" s="39"/>
      <c r="K114" s="39"/>
      <c r="L114" s="39"/>
      <c r="M114" s="28" t="s">
        <v>610</v>
      </c>
    </row>
    <row r="115" spans="1:13" x14ac:dyDescent="0.25">
      <c r="A115" s="26">
        <v>257</v>
      </c>
      <c r="B115" s="27" t="s">
        <v>5</v>
      </c>
      <c r="C115" s="27" t="s">
        <v>242</v>
      </c>
      <c r="D115" s="27" t="s">
        <v>553</v>
      </c>
      <c r="E115" s="29" t="s">
        <v>13</v>
      </c>
      <c r="F115" s="35" t="s">
        <v>119</v>
      </c>
      <c r="G115" s="30">
        <v>313</v>
      </c>
      <c r="H115" s="30">
        <v>313</v>
      </c>
      <c r="I115" s="39"/>
      <c r="J115" s="39"/>
      <c r="K115" s="39"/>
      <c r="L115" s="39"/>
      <c r="M115" s="28" t="s">
        <v>610</v>
      </c>
    </row>
    <row r="116" spans="1:13" x14ac:dyDescent="0.25">
      <c r="A116" s="26">
        <v>272</v>
      </c>
      <c r="B116" s="27" t="s">
        <v>5</v>
      </c>
      <c r="C116" s="27" t="s">
        <v>243</v>
      </c>
      <c r="D116" s="27" t="s">
        <v>554</v>
      </c>
      <c r="E116" s="29" t="s">
        <v>11</v>
      </c>
      <c r="F116" s="35" t="s">
        <v>200</v>
      </c>
      <c r="G116" s="30">
        <v>386</v>
      </c>
      <c r="H116" s="30">
        <v>386</v>
      </c>
      <c r="I116" s="39"/>
      <c r="J116" s="39"/>
      <c r="K116" s="39"/>
      <c r="L116" s="39"/>
      <c r="M116" s="28" t="s">
        <v>610</v>
      </c>
    </row>
    <row r="117" spans="1:13" x14ac:dyDescent="0.25">
      <c r="A117" s="26">
        <v>259</v>
      </c>
      <c r="B117" s="27" t="s">
        <v>5</v>
      </c>
      <c r="C117" s="27" t="s">
        <v>244</v>
      </c>
      <c r="D117" s="27" t="s">
        <v>555</v>
      </c>
      <c r="E117" s="29" t="s">
        <v>6</v>
      </c>
      <c r="F117" s="35" t="s">
        <v>119</v>
      </c>
      <c r="G117" s="30">
        <v>356</v>
      </c>
      <c r="H117" s="30">
        <v>356</v>
      </c>
      <c r="I117" s="39"/>
      <c r="J117" s="39"/>
      <c r="K117" s="39"/>
      <c r="L117" s="39"/>
      <c r="M117" s="28" t="s">
        <v>610</v>
      </c>
    </row>
    <row r="118" spans="1:13" x14ac:dyDescent="0.25">
      <c r="A118" s="26">
        <v>344</v>
      </c>
      <c r="B118" s="27" t="s">
        <v>5</v>
      </c>
      <c r="C118" s="27" t="s">
        <v>245</v>
      </c>
      <c r="D118" s="27" t="s">
        <v>556</v>
      </c>
      <c r="E118" s="29" t="s">
        <v>13</v>
      </c>
      <c r="F118" s="35" t="s">
        <v>119</v>
      </c>
      <c r="G118" s="30">
        <v>394</v>
      </c>
      <c r="H118" s="30">
        <v>394</v>
      </c>
      <c r="I118" s="39"/>
      <c r="J118" s="39"/>
      <c r="K118" s="39"/>
      <c r="L118" s="39"/>
      <c r="M118" s="28" t="s">
        <v>610</v>
      </c>
    </row>
    <row r="119" spans="1:13" x14ac:dyDescent="0.25">
      <c r="A119" s="26">
        <v>267</v>
      </c>
      <c r="B119" s="27" t="s">
        <v>16</v>
      </c>
      <c r="C119" s="27" t="s">
        <v>39</v>
      </c>
      <c r="D119" s="27" t="s">
        <v>465</v>
      </c>
      <c r="E119" s="29" t="s">
        <v>7</v>
      </c>
      <c r="F119" s="35" t="s">
        <v>52</v>
      </c>
      <c r="G119" s="30">
        <v>254</v>
      </c>
      <c r="H119" s="30"/>
      <c r="I119" s="39">
        <v>40</v>
      </c>
      <c r="J119" s="39">
        <v>214</v>
      </c>
      <c r="K119" s="39"/>
      <c r="L119" s="39"/>
      <c r="M119" s="28" t="s">
        <v>610</v>
      </c>
    </row>
    <row r="120" spans="1:13" x14ac:dyDescent="0.25">
      <c r="A120" s="26">
        <v>116</v>
      </c>
      <c r="B120" s="27" t="s">
        <v>16</v>
      </c>
      <c r="C120" s="27" t="s">
        <v>246</v>
      </c>
      <c r="D120" s="27" t="s">
        <v>513</v>
      </c>
      <c r="E120" s="29" t="s">
        <v>13</v>
      </c>
      <c r="F120" s="35" t="s">
        <v>151</v>
      </c>
      <c r="G120" s="30">
        <v>350</v>
      </c>
      <c r="H120" s="30">
        <v>107</v>
      </c>
      <c r="I120" s="39">
        <v>243</v>
      </c>
      <c r="J120" s="39"/>
      <c r="K120" s="39"/>
      <c r="L120" s="39"/>
      <c r="M120" s="28" t="s">
        <v>610</v>
      </c>
    </row>
    <row r="121" spans="1:13" x14ac:dyDescent="0.25">
      <c r="A121" s="26">
        <v>236</v>
      </c>
      <c r="B121" s="27" t="s">
        <v>16</v>
      </c>
      <c r="C121" s="27" t="s">
        <v>248</v>
      </c>
      <c r="D121" s="27" t="s">
        <v>466</v>
      </c>
      <c r="E121" s="29" t="s">
        <v>6</v>
      </c>
      <c r="F121" s="35" t="s">
        <v>155</v>
      </c>
      <c r="G121" s="30">
        <v>229</v>
      </c>
      <c r="H121" s="30">
        <v>229</v>
      </c>
      <c r="I121" s="39"/>
      <c r="J121" s="39"/>
      <c r="K121" s="39"/>
      <c r="L121" s="39"/>
      <c r="M121" s="28" t="s">
        <v>610</v>
      </c>
    </row>
    <row r="122" spans="1:13" x14ac:dyDescent="0.25">
      <c r="A122" s="40">
        <v>1123</v>
      </c>
      <c r="B122" s="41" t="s">
        <v>16</v>
      </c>
      <c r="C122" s="41" t="s">
        <v>71</v>
      </c>
      <c r="D122" s="41" t="s">
        <v>76</v>
      </c>
      <c r="E122" s="42" t="s">
        <v>10</v>
      </c>
      <c r="F122" s="43" t="s">
        <v>80</v>
      </c>
      <c r="G122" s="44">
        <v>505</v>
      </c>
      <c r="H122" s="30"/>
      <c r="I122" s="39"/>
      <c r="J122" s="39">
        <v>505</v>
      </c>
      <c r="K122" s="39"/>
      <c r="L122" s="39"/>
      <c r="M122" s="28" t="s">
        <v>610</v>
      </c>
    </row>
    <row r="123" spans="1:13" s="7" customFormat="1" x14ac:dyDescent="0.25">
      <c r="A123" s="26">
        <v>209</v>
      </c>
      <c r="B123" s="27" t="s">
        <v>16</v>
      </c>
      <c r="C123" s="27" t="s">
        <v>249</v>
      </c>
      <c r="D123" s="27" t="s">
        <v>514</v>
      </c>
      <c r="E123" s="29" t="s">
        <v>10</v>
      </c>
      <c r="F123" s="35" t="s">
        <v>155</v>
      </c>
      <c r="G123" s="30">
        <v>315</v>
      </c>
      <c r="H123" s="30">
        <v>315</v>
      </c>
      <c r="I123" s="39"/>
      <c r="J123" s="39"/>
      <c r="K123" s="39"/>
      <c r="L123" s="39"/>
      <c r="M123" s="28" t="s">
        <v>610</v>
      </c>
    </row>
    <row r="124" spans="1:13" x14ac:dyDescent="0.25">
      <c r="A124" s="26">
        <v>1122</v>
      </c>
      <c r="B124" s="27" t="s">
        <v>16</v>
      </c>
      <c r="C124" s="27" t="s">
        <v>251</v>
      </c>
      <c r="D124" s="27" t="s">
        <v>513</v>
      </c>
      <c r="E124" s="29" t="s">
        <v>13</v>
      </c>
      <c r="F124" s="35" t="s">
        <v>155</v>
      </c>
      <c r="G124" s="30">
        <v>346</v>
      </c>
      <c r="H124" s="30">
        <v>346</v>
      </c>
      <c r="I124" s="39"/>
      <c r="J124" s="39"/>
      <c r="K124" s="39"/>
      <c r="L124" s="39"/>
      <c r="M124" s="28" t="s">
        <v>610</v>
      </c>
    </row>
    <row r="125" spans="1:13" x14ac:dyDescent="0.25">
      <c r="A125" s="26">
        <v>1129</v>
      </c>
      <c r="B125" s="27" t="s">
        <v>16</v>
      </c>
      <c r="C125" s="27" t="s">
        <v>252</v>
      </c>
      <c r="D125" s="27" t="s">
        <v>253</v>
      </c>
      <c r="E125" s="29" t="s">
        <v>7</v>
      </c>
      <c r="F125" s="35" t="s">
        <v>155</v>
      </c>
      <c r="G125" s="30">
        <v>327</v>
      </c>
      <c r="H125" s="30">
        <v>327</v>
      </c>
      <c r="I125" s="39"/>
      <c r="J125" s="39"/>
      <c r="K125" s="39"/>
      <c r="L125" s="39"/>
      <c r="M125" s="28" t="s">
        <v>610</v>
      </c>
    </row>
    <row r="126" spans="1:13" x14ac:dyDescent="0.25">
      <c r="A126" s="26">
        <v>3071</v>
      </c>
      <c r="B126" s="27" t="s">
        <v>16</v>
      </c>
      <c r="C126" s="27" t="s">
        <v>254</v>
      </c>
      <c r="D126" s="27" t="s">
        <v>513</v>
      </c>
      <c r="E126" s="29" t="s">
        <v>13</v>
      </c>
      <c r="F126" s="35" t="s">
        <v>255</v>
      </c>
      <c r="G126" s="30">
        <v>434</v>
      </c>
      <c r="H126" s="30">
        <v>434</v>
      </c>
      <c r="I126" s="39"/>
      <c r="J126" s="39"/>
      <c r="K126" s="39"/>
      <c r="L126" s="39"/>
      <c r="M126" s="28" t="s">
        <v>610</v>
      </c>
    </row>
    <row r="127" spans="1:13" x14ac:dyDescent="0.25">
      <c r="A127" s="26">
        <v>189</v>
      </c>
      <c r="B127" s="27" t="s">
        <v>16</v>
      </c>
      <c r="C127" s="27" t="s">
        <v>256</v>
      </c>
      <c r="D127" s="27" t="s">
        <v>257</v>
      </c>
      <c r="E127" s="29" t="s">
        <v>6</v>
      </c>
      <c r="F127" s="35" t="s">
        <v>151</v>
      </c>
      <c r="G127" s="30">
        <v>341</v>
      </c>
      <c r="H127" s="30">
        <v>91</v>
      </c>
      <c r="I127" s="39">
        <v>250</v>
      </c>
      <c r="J127" s="39"/>
      <c r="K127" s="39"/>
      <c r="L127" s="39"/>
      <c r="M127" s="28" t="s">
        <v>610</v>
      </c>
    </row>
    <row r="128" spans="1:13" x14ac:dyDescent="0.25">
      <c r="A128" s="26">
        <v>190</v>
      </c>
      <c r="B128" s="27" t="s">
        <v>16</v>
      </c>
      <c r="C128" s="27" t="s">
        <v>258</v>
      </c>
      <c r="D128" s="27" t="s">
        <v>253</v>
      </c>
      <c r="E128" s="29" t="s">
        <v>7</v>
      </c>
      <c r="F128" s="35" t="s">
        <v>255</v>
      </c>
      <c r="G128" s="30">
        <v>421</v>
      </c>
      <c r="H128" s="30">
        <v>421</v>
      </c>
      <c r="I128" s="39"/>
      <c r="J128" s="39"/>
      <c r="K128" s="39"/>
      <c r="L128" s="39"/>
      <c r="M128" s="28" t="s">
        <v>610</v>
      </c>
    </row>
    <row r="129" spans="1:13" x14ac:dyDescent="0.25">
      <c r="A129" s="26">
        <v>132</v>
      </c>
      <c r="B129" s="27" t="s">
        <v>16</v>
      </c>
      <c r="C129" s="27" t="s">
        <v>259</v>
      </c>
      <c r="D129" s="27" t="s">
        <v>257</v>
      </c>
      <c r="E129" s="29" t="s">
        <v>6</v>
      </c>
      <c r="F129" s="35" t="s">
        <v>122</v>
      </c>
      <c r="G129" s="30">
        <v>213</v>
      </c>
      <c r="H129" s="30">
        <v>213</v>
      </c>
      <c r="I129" s="39"/>
      <c r="J129" s="39"/>
      <c r="K129" s="39"/>
      <c r="L129" s="39"/>
      <c r="M129" s="28" t="s">
        <v>610</v>
      </c>
    </row>
    <row r="130" spans="1:13" x14ac:dyDescent="0.25">
      <c r="A130" s="26">
        <v>242</v>
      </c>
      <c r="B130" s="27" t="s">
        <v>16</v>
      </c>
      <c r="C130" s="27" t="s">
        <v>260</v>
      </c>
      <c r="D130" s="27" t="s">
        <v>514</v>
      </c>
      <c r="E130" s="29" t="s">
        <v>10</v>
      </c>
      <c r="F130" s="35" t="s">
        <v>261</v>
      </c>
      <c r="G130" s="30">
        <v>238</v>
      </c>
      <c r="H130" s="30">
        <v>71</v>
      </c>
      <c r="I130" s="39">
        <v>167</v>
      </c>
      <c r="J130" s="39"/>
      <c r="K130" s="39"/>
      <c r="L130" s="39"/>
      <c r="M130" s="28" t="s">
        <v>610</v>
      </c>
    </row>
    <row r="131" spans="1:13" x14ac:dyDescent="0.25">
      <c r="A131" s="46">
        <v>1121</v>
      </c>
      <c r="B131" s="47" t="s">
        <v>16</v>
      </c>
      <c r="C131" s="47" t="s">
        <v>262</v>
      </c>
      <c r="D131" s="47" t="s">
        <v>257</v>
      </c>
      <c r="E131" s="48" t="s">
        <v>6</v>
      </c>
      <c r="F131" s="49" t="s">
        <v>263</v>
      </c>
      <c r="G131" s="39">
        <v>515</v>
      </c>
      <c r="H131" s="39">
        <v>515</v>
      </c>
      <c r="I131" s="39"/>
      <c r="J131" s="39"/>
      <c r="K131" s="39"/>
      <c r="L131" s="39"/>
      <c r="M131" s="39" t="s">
        <v>610</v>
      </c>
    </row>
    <row r="132" spans="1:13" x14ac:dyDescent="0.25">
      <c r="A132" s="46">
        <v>237</v>
      </c>
      <c r="B132" s="47" t="s">
        <v>16</v>
      </c>
      <c r="C132" s="47" t="s">
        <v>264</v>
      </c>
      <c r="D132" s="47" t="s">
        <v>466</v>
      </c>
      <c r="E132" s="48" t="s">
        <v>6</v>
      </c>
      <c r="F132" s="49" t="s">
        <v>255</v>
      </c>
      <c r="G132" s="39">
        <v>324</v>
      </c>
      <c r="H132" s="39">
        <v>324</v>
      </c>
      <c r="I132" s="39"/>
      <c r="J132" s="39"/>
      <c r="K132" s="39"/>
      <c r="L132" s="39"/>
      <c r="M132" s="39" t="s">
        <v>610</v>
      </c>
    </row>
    <row r="133" spans="1:13" x14ac:dyDescent="0.25">
      <c r="A133" s="46">
        <v>214</v>
      </c>
      <c r="B133" s="47" t="s">
        <v>16</v>
      </c>
      <c r="C133" s="47" t="s">
        <v>265</v>
      </c>
      <c r="D133" s="47" t="s">
        <v>514</v>
      </c>
      <c r="E133" s="48" t="s">
        <v>10</v>
      </c>
      <c r="F133" s="49" t="s">
        <v>266</v>
      </c>
      <c r="G133" s="39">
        <v>216</v>
      </c>
      <c r="H133" s="39">
        <v>216</v>
      </c>
      <c r="I133" s="39"/>
      <c r="J133" s="39"/>
      <c r="K133" s="39"/>
      <c r="L133" s="39"/>
      <c r="M133" s="39" t="s">
        <v>610</v>
      </c>
    </row>
    <row r="134" spans="1:13" x14ac:dyDescent="0.25">
      <c r="A134" s="46">
        <v>243</v>
      </c>
      <c r="B134" s="47" t="s">
        <v>16</v>
      </c>
      <c r="C134" s="47" t="s">
        <v>267</v>
      </c>
      <c r="D134" s="47" t="s">
        <v>466</v>
      </c>
      <c r="E134" s="48" t="s">
        <v>6</v>
      </c>
      <c r="F134" s="49" t="s">
        <v>268</v>
      </c>
      <c r="G134" s="39">
        <v>120</v>
      </c>
      <c r="H134" s="39">
        <v>69</v>
      </c>
      <c r="I134" s="39">
        <v>51</v>
      </c>
      <c r="J134" s="39"/>
      <c r="K134" s="39"/>
      <c r="L134" s="39"/>
      <c r="M134" s="39" t="s">
        <v>610</v>
      </c>
    </row>
    <row r="135" spans="1:13" x14ac:dyDescent="0.25">
      <c r="A135" s="46">
        <v>121</v>
      </c>
      <c r="B135" s="47" t="s">
        <v>16</v>
      </c>
      <c r="C135" s="47" t="s">
        <v>269</v>
      </c>
      <c r="D135" s="47" t="s">
        <v>253</v>
      </c>
      <c r="E135" s="48" t="s">
        <v>7</v>
      </c>
      <c r="F135" s="49" t="s">
        <v>151</v>
      </c>
      <c r="G135" s="39">
        <v>303</v>
      </c>
      <c r="H135" s="39">
        <v>63</v>
      </c>
      <c r="I135" s="39">
        <v>240</v>
      </c>
      <c r="J135" s="39"/>
      <c r="K135" s="39"/>
      <c r="L135" s="39"/>
      <c r="M135" s="39" t="s">
        <v>610</v>
      </c>
    </row>
    <row r="136" spans="1:13" x14ac:dyDescent="0.25">
      <c r="A136" s="46">
        <v>417</v>
      </c>
      <c r="B136" s="47" t="s">
        <v>5</v>
      </c>
      <c r="C136" s="47" t="s">
        <v>369</v>
      </c>
      <c r="D136" s="47" t="s">
        <v>557</v>
      </c>
      <c r="E136" s="48" t="s">
        <v>13</v>
      </c>
      <c r="F136" s="49" t="s">
        <v>355</v>
      </c>
      <c r="G136" s="39">
        <v>247</v>
      </c>
      <c r="H136" s="39"/>
      <c r="I136" s="39">
        <v>247</v>
      </c>
      <c r="J136" s="39"/>
      <c r="K136" s="39"/>
      <c r="L136" s="39"/>
      <c r="M136" s="39" t="s">
        <v>610</v>
      </c>
    </row>
    <row r="137" spans="1:13" x14ac:dyDescent="0.25">
      <c r="A137" s="46">
        <v>261</v>
      </c>
      <c r="B137" s="47" t="s">
        <v>5</v>
      </c>
      <c r="C137" s="47" t="s">
        <v>270</v>
      </c>
      <c r="D137" s="47" t="s">
        <v>558</v>
      </c>
      <c r="E137" s="48" t="s">
        <v>9</v>
      </c>
      <c r="F137" s="49" t="s">
        <v>200</v>
      </c>
      <c r="G137" s="39">
        <v>700</v>
      </c>
      <c r="H137" s="39">
        <v>700</v>
      </c>
      <c r="I137" s="39"/>
      <c r="J137" s="39"/>
      <c r="K137" s="39"/>
      <c r="L137" s="39"/>
      <c r="M137" s="39" t="s">
        <v>610</v>
      </c>
    </row>
    <row r="138" spans="1:13" x14ac:dyDescent="0.25">
      <c r="A138" s="46">
        <v>262</v>
      </c>
      <c r="B138" s="47" t="s">
        <v>5</v>
      </c>
      <c r="C138" s="47" t="s">
        <v>271</v>
      </c>
      <c r="D138" s="47" t="s">
        <v>559</v>
      </c>
      <c r="E138" s="48" t="s">
        <v>10</v>
      </c>
      <c r="F138" s="49" t="s">
        <v>119</v>
      </c>
      <c r="G138" s="39">
        <v>300</v>
      </c>
      <c r="H138" s="39">
        <v>300</v>
      </c>
      <c r="I138" s="39"/>
      <c r="J138" s="39"/>
      <c r="K138" s="39"/>
      <c r="L138" s="39"/>
      <c r="M138" s="39" t="s">
        <v>610</v>
      </c>
    </row>
    <row r="139" spans="1:13" x14ac:dyDescent="0.25">
      <c r="A139" s="46">
        <v>370</v>
      </c>
      <c r="B139" s="47" t="s">
        <v>5</v>
      </c>
      <c r="C139" s="47" t="s">
        <v>272</v>
      </c>
      <c r="D139" s="47" t="s">
        <v>485</v>
      </c>
      <c r="E139" s="48" t="s">
        <v>10</v>
      </c>
      <c r="F139" s="49" t="s">
        <v>119</v>
      </c>
      <c r="G139" s="39">
        <v>278</v>
      </c>
      <c r="H139" s="39">
        <v>278</v>
      </c>
      <c r="I139" s="39"/>
      <c r="J139" s="39"/>
      <c r="K139" s="39"/>
      <c r="L139" s="39"/>
      <c r="M139" s="39" t="s">
        <v>610</v>
      </c>
    </row>
    <row r="140" spans="1:13" x14ac:dyDescent="0.25">
      <c r="A140" s="46">
        <v>264</v>
      </c>
      <c r="B140" s="47" t="s">
        <v>5</v>
      </c>
      <c r="C140" s="47" t="s">
        <v>273</v>
      </c>
      <c r="D140" s="47" t="s">
        <v>515</v>
      </c>
      <c r="E140" s="48" t="s">
        <v>9</v>
      </c>
      <c r="F140" s="49" t="s">
        <v>138</v>
      </c>
      <c r="G140" s="39">
        <v>341</v>
      </c>
      <c r="H140" s="39">
        <v>237</v>
      </c>
      <c r="I140" s="39">
        <v>104</v>
      </c>
      <c r="J140" s="39"/>
      <c r="K140" s="39"/>
      <c r="L140" s="39"/>
      <c r="M140" s="39" t="s">
        <v>610</v>
      </c>
    </row>
    <row r="141" spans="1:13" x14ac:dyDescent="0.25">
      <c r="A141" s="46">
        <v>193</v>
      </c>
      <c r="B141" s="47" t="s">
        <v>16</v>
      </c>
      <c r="C141" s="47" t="s">
        <v>274</v>
      </c>
      <c r="D141" s="47" t="s">
        <v>275</v>
      </c>
      <c r="E141" s="48" t="s">
        <v>9</v>
      </c>
      <c r="F141" s="49" t="s">
        <v>119</v>
      </c>
      <c r="G141" s="39">
        <v>374</v>
      </c>
      <c r="H141" s="39">
        <v>374</v>
      </c>
      <c r="I141" s="39"/>
      <c r="J141" s="39"/>
      <c r="K141" s="39"/>
      <c r="L141" s="39"/>
      <c r="M141" s="39" t="s">
        <v>609</v>
      </c>
    </row>
    <row r="142" spans="1:13" x14ac:dyDescent="0.25">
      <c r="A142" s="46">
        <v>104</v>
      </c>
      <c r="B142" s="47" t="s">
        <v>16</v>
      </c>
      <c r="C142" s="47" t="s">
        <v>390</v>
      </c>
      <c r="D142" s="47" t="s">
        <v>391</v>
      </c>
      <c r="E142" s="48" t="s">
        <v>8</v>
      </c>
      <c r="F142" s="49" t="s">
        <v>386</v>
      </c>
      <c r="G142" s="39">
        <v>191</v>
      </c>
      <c r="H142" s="39"/>
      <c r="I142" s="39"/>
      <c r="J142" s="39"/>
      <c r="K142" s="39">
        <v>191</v>
      </c>
      <c r="L142" s="39"/>
      <c r="M142" s="39" t="s">
        <v>610</v>
      </c>
    </row>
    <row r="143" spans="1:13" x14ac:dyDescent="0.25">
      <c r="A143" s="46">
        <v>266</v>
      </c>
      <c r="B143" s="47" t="s">
        <v>5</v>
      </c>
      <c r="C143" s="47" t="s">
        <v>276</v>
      </c>
      <c r="D143" s="47" t="s">
        <v>560</v>
      </c>
      <c r="E143" s="48" t="s">
        <v>13</v>
      </c>
      <c r="F143" s="49" t="s">
        <v>184</v>
      </c>
      <c r="G143" s="39">
        <v>519</v>
      </c>
      <c r="H143" s="39">
        <v>481</v>
      </c>
      <c r="I143" s="39">
        <v>38</v>
      </c>
      <c r="J143" s="39"/>
      <c r="K143" s="39"/>
      <c r="L143" s="39"/>
      <c r="M143" s="39" t="s">
        <v>610</v>
      </c>
    </row>
    <row r="144" spans="1:13" x14ac:dyDescent="0.25">
      <c r="A144" s="46">
        <v>228</v>
      </c>
      <c r="B144" s="47" t="s">
        <v>16</v>
      </c>
      <c r="C144" s="47" t="s">
        <v>277</v>
      </c>
      <c r="D144" s="47" t="s">
        <v>464</v>
      </c>
      <c r="E144" s="48" t="s">
        <v>10</v>
      </c>
      <c r="F144" s="49" t="s">
        <v>238</v>
      </c>
      <c r="G144" s="39">
        <v>104</v>
      </c>
      <c r="H144" s="39">
        <v>104</v>
      </c>
      <c r="I144" s="39"/>
      <c r="J144" s="39"/>
      <c r="K144" s="39"/>
      <c r="L144" s="39"/>
      <c r="M144" s="39" t="s">
        <v>610</v>
      </c>
    </row>
    <row r="145" spans="1:13" x14ac:dyDescent="0.25">
      <c r="A145" s="46">
        <v>271</v>
      </c>
      <c r="B145" s="47" t="s">
        <v>5</v>
      </c>
      <c r="C145" s="47" t="s">
        <v>278</v>
      </c>
      <c r="D145" s="47" t="s">
        <v>561</v>
      </c>
      <c r="E145" s="48" t="s">
        <v>7</v>
      </c>
      <c r="F145" s="49" t="s">
        <v>119</v>
      </c>
      <c r="G145" s="39">
        <v>370</v>
      </c>
      <c r="H145" s="39">
        <v>370</v>
      </c>
      <c r="I145" s="39"/>
      <c r="J145" s="39"/>
      <c r="K145" s="39"/>
      <c r="L145" s="39"/>
      <c r="M145" s="39" t="s">
        <v>610</v>
      </c>
    </row>
    <row r="146" spans="1:13" x14ac:dyDescent="0.25">
      <c r="A146" s="50">
        <v>884</v>
      </c>
      <c r="B146" s="51" t="s">
        <v>5</v>
      </c>
      <c r="C146" s="51" t="s">
        <v>95</v>
      </c>
      <c r="D146" s="51" t="s">
        <v>64</v>
      </c>
      <c r="E146" s="52" t="s">
        <v>10</v>
      </c>
      <c r="F146" s="53" t="s">
        <v>80</v>
      </c>
      <c r="G146" s="54">
        <v>297</v>
      </c>
      <c r="H146" s="39"/>
      <c r="I146" s="39"/>
      <c r="J146" s="39">
        <v>297</v>
      </c>
      <c r="K146" s="39"/>
      <c r="L146" s="39"/>
      <c r="M146" s="39" t="s">
        <v>610</v>
      </c>
    </row>
    <row r="147" spans="1:13" x14ac:dyDescent="0.25">
      <c r="A147" s="46">
        <v>308</v>
      </c>
      <c r="B147" s="47" t="s">
        <v>5</v>
      </c>
      <c r="C147" s="47" t="s">
        <v>279</v>
      </c>
      <c r="D147" s="47" t="s">
        <v>489</v>
      </c>
      <c r="E147" s="48" t="s">
        <v>13</v>
      </c>
      <c r="F147" s="49" t="s">
        <v>119</v>
      </c>
      <c r="G147" s="39">
        <v>238</v>
      </c>
      <c r="H147" s="39">
        <v>238</v>
      </c>
      <c r="I147" s="39"/>
      <c r="J147" s="39"/>
      <c r="K147" s="39"/>
      <c r="L147" s="39"/>
      <c r="M147" s="39" t="s">
        <v>610</v>
      </c>
    </row>
    <row r="148" spans="1:13" x14ac:dyDescent="0.25">
      <c r="A148" s="46">
        <v>273</v>
      </c>
      <c r="B148" s="47" t="s">
        <v>5</v>
      </c>
      <c r="C148" s="47" t="s">
        <v>280</v>
      </c>
      <c r="D148" s="47" t="s">
        <v>281</v>
      </c>
      <c r="E148" s="48" t="s">
        <v>11</v>
      </c>
      <c r="F148" s="49" t="s">
        <v>200</v>
      </c>
      <c r="G148" s="39">
        <v>360</v>
      </c>
      <c r="H148" s="39">
        <v>360</v>
      </c>
      <c r="I148" s="39"/>
      <c r="J148" s="39"/>
      <c r="K148" s="39"/>
      <c r="L148" s="39"/>
      <c r="M148" s="39" t="s">
        <v>610</v>
      </c>
    </row>
    <row r="149" spans="1:13" x14ac:dyDescent="0.25">
      <c r="A149" s="46">
        <v>284</v>
      </c>
      <c r="B149" s="47" t="s">
        <v>5</v>
      </c>
      <c r="C149" s="47" t="s">
        <v>282</v>
      </c>
      <c r="D149" s="47" t="s">
        <v>497</v>
      </c>
      <c r="E149" s="48" t="s">
        <v>8</v>
      </c>
      <c r="F149" s="49" t="s">
        <v>119</v>
      </c>
      <c r="G149" s="39">
        <v>399</v>
      </c>
      <c r="H149" s="39">
        <v>399</v>
      </c>
      <c r="I149" s="39"/>
      <c r="J149" s="39"/>
      <c r="K149" s="39"/>
      <c r="L149" s="39"/>
      <c r="M149" s="39" t="s">
        <v>610</v>
      </c>
    </row>
    <row r="150" spans="1:13" x14ac:dyDescent="0.25">
      <c r="A150" s="46">
        <v>135</v>
      </c>
      <c r="B150" s="47" t="s">
        <v>16</v>
      </c>
      <c r="C150" s="47" t="s">
        <v>283</v>
      </c>
      <c r="D150" s="47" t="s">
        <v>471</v>
      </c>
      <c r="E150" s="48" t="s">
        <v>10</v>
      </c>
      <c r="F150" s="49" t="s">
        <v>138</v>
      </c>
      <c r="G150" s="39">
        <v>420</v>
      </c>
      <c r="H150" s="39">
        <v>344</v>
      </c>
      <c r="I150" s="39">
        <v>76</v>
      </c>
      <c r="J150" s="39"/>
      <c r="K150" s="39"/>
      <c r="L150" s="39"/>
      <c r="M150" s="39" t="s">
        <v>609</v>
      </c>
    </row>
    <row r="151" spans="1:13" x14ac:dyDescent="0.25">
      <c r="A151" s="46">
        <v>274</v>
      </c>
      <c r="B151" s="47" t="s">
        <v>5</v>
      </c>
      <c r="C151" s="47" t="s">
        <v>284</v>
      </c>
      <c r="D151" s="47" t="s">
        <v>285</v>
      </c>
      <c r="E151" s="48" t="s">
        <v>7</v>
      </c>
      <c r="F151" s="49" t="s">
        <v>119</v>
      </c>
      <c r="G151" s="39">
        <v>383</v>
      </c>
      <c r="H151" s="39">
        <v>383</v>
      </c>
      <c r="I151" s="39"/>
      <c r="J151" s="39"/>
      <c r="K151" s="39"/>
      <c r="L151" s="39"/>
      <c r="M151" s="39" t="s">
        <v>610</v>
      </c>
    </row>
    <row r="152" spans="1:13" x14ac:dyDescent="0.25">
      <c r="A152" s="50">
        <v>101</v>
      </c>
      <c r="B152" s="51" t="s">
        <v>16</v>
      </c>
      <c r="C152" s="51" t="s">
        <v>81</v>
      </c>
      <c r="D152" s="51" t="s">
        <v>82</v>
      </c>
      <c r="E152" s="52" t="s">
        <v>6</v>
      </c>
      <c r="F152" s="53" t="s">
        <v>80</v>
      </c>
      <c r="G152" s="54">
        <v>225</v>
      </c>
      <c r="H152" s="39"/>
      <c r="I152" s="39"/>
      <c r="J152" s="39">
        <v>225</v>
      </c>
      <c r="K152" s="39"/>
      <c r="L152" s="39"/>
      <c r="M152" s="39" t="s">
        <v>610</v>
      </c>
    </row>
    <row r="153" spans="1:13" x14ac:dyDescent="0.25">
      <c r="A153" s="46">
        <v>137</v>
      </c>
      <c r="B153" s="47" t="s">
        <v>16</v>
      </c>
      <c r="C153" s="47" t="s">
        <v>392</v>
      </c>
      <c r="D153" s="47" t="s">
        <v>82</v>
      </c>
      <c r="E153" s="48" t="s">
        <v>6</v>
      </c>
      <c r="F153" s="49" t="s">
        <v>381</v>
      </c>
      <c r="G153" s="39">
        <v>136</v>
      </c>
      <c r="H153" s="39"/>
      <c r="I153" s="39"/>
      <c r="J153" s="39"/>
      <c r="K153" s="39">
        <v>136</v>
      </c>
      <c r="L153" s="39"/>
      <c r="M153" s="39" t="s">
        <v>610</v>
      </c>
    </row>
    <row r="154" spans="1:13" s="7" customFormat="1" x14ac:dyDescent="0.25">
      <c r="A154" s="46">
        <v>435</v>
      </c>
      <c r="B154" s="47" t="s">
        <v>5</v>
      </c>
      <c r="C154" s="47" t="s">
        <v>370</v>
      </c>
      <c r="D154" s="47" t="s">
        <v>46</v>
      </c>
      <c r="E154" s="48" t="s">
        <v>10</v>
      </c>
      <c r="F154" s="49" t="s">
        <v>355</v>
      </c>
      <c r="G154" s="39">
        <v>226</v>
      </c>
      <c r="H154" s="39"/>
      <c r="I154" s="39">
        <v>226</v>
      </c>
      <c r="J154" s="39"/>
      <c r="K154" s="39"/>
      <c r="L154" s="39"/>
      <c r="M154" s="39" t="s">
        <v>610</v>
      </c>
    </row>
    <row r="155" spans="1:13" x14ac:dyDescent="0.25">
      <c r="A155" s="50">
        <v>458</v>
      </c>
      <c r="B155" s="51" t="s">
        <v>5</v>
      </c>
      <c r="C155" s="51" t="s">
        <v>96</v>
      </c>
      <c r="D155" s="51" t="s">
        <v>46</v>
      </c>
      <c r="E155" s="52" t="s">
        <v>10</v>
      </c>
      <c r="F155" s="53" t="s">
        <v>80</v>
      </c>
      <c r="G155" s="54">
        <v>656</v>
      </c>
      <c r="H155" s="39"/>
      <c r="I155" s="39"/>
      <c r="J155" s="39">
        <v>656</v>
      </c>
      <c r="K155" s="39"/>
      <c r="L155" s="39"/>
      <c r="M155" s="39" t="s">
        <v>610</v>
      </c>
    </row>
    <row r="156" spans="1:13" x14ac:dyDescent="0.25">
      <c r="A156" s="46">
        <v>165</v>
      </c>
      <c r="B156" s="47" t="s">
        <v>16</v>
      </c>
      <c r="C156" s="47" t="s">
        <v>404</v>
      </c>
      <c r="D156" s="47" t="s">
        <v>287</v>
      </c>
      <c r="E156" s="48" t="s">
        <v>8</v>
      </c>
      <c r="F156" s="49" t="s">
        <v>138</v>
      </c>
      <c r="G156" s="39">
        <v>724</v>
      </c>
      <c r="H156" s="39">
        <v>575</v>
      </c>
      <c r="I156" s="39">
        <v>149</v>
      </c>
      <c r="J156" s="39"/>
      <c r="K156" s="39"/>
      <c r="L156" s="39"/>
      <c r="M156" s="39" t="s">
        <v>609</v>
      </c>
    </row>
    <row r="157" spans="1:13" x14ac:dyDescent="0.25">
      <c r="A157" s="46">
        <v>280</v>
      </c>
      <c r="B157" s="47" t="s">
        <v>5</v>
      </c>
      <c r="C157" s="47" t="s">
        <v>288</v>
      </c>
      <c r="D157" s="47" t="s">
        <v>562</v>
      </c>
      <c r="E157" s="48" t="s">
        <v>7</v>
      </c>
      <c r="F157" s="49" t="s">
        <v>119</v>
      </c>
      <c r="G157" s="39">
        <v>398</v>
      </c>
      <c r="H157" s="39">
        <v>398</v>
      </c>
      <c r="I157" s="39"/>
      <c r="J157" s="39"/>
      <c r="K157" s="39"/>
      <c r="L157" s="39"/>
      <c r="M157" s="39" t="s">
        <v>610</v>
      </c>
    </row>
    <row r="158" spans="1:13" x14ac:dyDescent="0.25">
      <c r="A158" s="46">
        <v>260</v>
      </c>
      <c r="B158" s="47" t="s">
        <v>16</v>
      </c>
      <c r="C158" s="47" t="s">
        <v>289</v>
      </c>
      <c r="D158" s="47" t="s">
        <v>460</v>
      </c>
      <c r="E158" s="48" t="s">
        <v>7</v>
      </c>
      <c r="F158" s="49" t="s">
        <v>290</v>
      </c>
      <c r="G158" s="39">
        <v>40</v>
      </c>
      <c r="H158" s="39">
        <v>40</v>
      </c>
      <c r="I158" s="39"/>
      <c r="J158" s="39"/>
      <c r="K158" s="39"/>
      <c r="L158" s="39"/>
      <c r="M158" s="39" t="s">
        <v>610</v>
      </c>
    </row>
    <row r="159" spans="1:13" x14ac:dyDescent="0.25">
      <c r="A159" s="46">
        <v>285</v>
      </c>
      <c r="B159" s="47" t="s">
        <v>5</v>
      </c>
      <c r="C159" s="47" t="s">
        <v>291</v>
      </c>
      <c r="D159" s="47" t="s">
        <v>292</v>
      </c>
      <c r="E159" s="48" t="s">
        <v>13</v>
      </c>
      <c r="F159" s="49" t="s">
        <v>119</v>
      </c>
      <c r="G159" s="39">
        <v>423</v>
      </c>
      <c r="H159" s="39">
        <v>423</v>
      </c>
      <c r="I159" s="39"/>
      <c r="J159" s="39"/>
      <c r="K159" s="39"/>
      <c r="L159" s="39"/>
      <c r="M159" s="39" t="s">
        <v>610</v>
      </c>
    </row>
    <row r="160" spans="1:13" x14ac:dyDescent="0.25">
      <c r="A160" s="46">
        <v>3065</v>
      </c>
      <c r="B160" s="47" t="s">
        <v>16</v>
      </c>
      <c r="C160" s="47" t="s">
        <v>293</v>
      </c>
      <c r="D160" s="47" t="s">
        <v>473</v>
      </c>
      <c r="E160" s="48" t="s">
        <v>10</v>
      </c>
      <c r="F160" s="49" t="s">
        <v>149</v>
      </c>
      <c r="G160" s="39">
        <v>538</v>
      </c>
      <c r="H160" s="39">
        <v>538</v>
      </c>
      <c r="I160" s="39"/>
      <c r="J160" s="39"/>
      <c r="K160" s="39"/>
      <c r="L160" s="39"/>
      <c r="M160" s="39" t="s">
        <v>610</v>
      </c>
    </row>
    <row r="161" spans="1:13" x14ac:dyDescent="0.25">
      <c r="A161" s="46">
        <v>287</v>
      </c>
      <c r="B161" s="47" t="s">
        <v>5</v>
      </c>
      <c r="C161" s="47" t="s">
        <v>294</v>
      </c>
      <c r="D161" s="47" t="s">
        <v>563</v>
      </c>
      <c r="E161" s="48" t="s">
        <v>11</v>
      </c>
      <c r="F161" s="49" t="s">
        <v>200</v>
      </c>
      <c r="G161" s="39">
        <v>625</v>
      </c>
      <c r="H161" s="39">
        <v>625</v>
      </c>
      <c r="I161" s="39"/>
      <c r="J161" s="39"/>
      <c r="K161" s="39"/>
      <c r="L161" s="39"/>
      <c r="M161" s="39" t="s">
        <v>610</v>
      </c>
    </row>
    <row r="162" spans="1:13" x14ac:dyDescent="0.25">
      <c r="A162" s="46">
        <v>288</v>
      </c>
      <c r="B162" s="47" t="s">
        <v>5</v>
      </c>
      <c r="C162" s="47" t="s">
        <v>295</v>
      </c>
      <c r="D162" s="47" t="s">
        <v>564</v>
      </c>
      <c r="E162" s="48" t="s">
        <v>6</v>
      </c>
      <c r="F162" s="49" t="s">
        <v>119</v>
      </c>
      <c r="G162" s="39">
        <v>391</v>
      </c>
      <c r="H162" s="39">
        <v>391</v>
      </c>
      <c r="I162" s="39"/>
      <c r="J162" s="39"/>
      <c r="K162" s="39"/>
      <c r="L162" s="39"/>
      <c r="M162" s="39" t="s">
        <v>610</v>
      </c>
    </row>
    <row r="163" spans="1:13" x14ac:dyDescent="0.25">
      <c r="A163" s="50">
        <v>1120</v>
      </c>
      <c r="B163" s="51" t="s">
        <v>16</v>
      </c>
      <c r="C163" s="51" t="s">
        <v>97</v>
      </c>
      <c r="D163" s="55" t="s">
        <v>18</v>
      </c>
      <c r="E163" s="52" t="s">
        <v>13</v>
      </c>
      <c r="F163" s="53" t="s">
        <v>80</v>
      </c>
      <c r="G163" s="54">
        <v>280</v>
      </c>
      <c r="H163" s="39"/>
      <c r="I163" s="39"/>
      <c r="J163" s="39">
        <v>280</v>
      </c>
      <c r="K163" s="39"/>
      <c r="L163" s="39"/>
      <c r="M163" s="39" t="s">
        <v>610</v>
      </c>
    </row>
    <row r="164" spans="1:13" x14ac:dyDescent="0.25">
      <c r="A164" s="46">
        <v>290</v>
      </c>
      <c r="B164" s="47" t="s">
        <v>5</v>
      </c>
      <c r="C164" s="47" t="s">
        <v>296</v>
      </c>
      <c r="D164" s="47" t="s">
        <v>565</v>
      </c>
      <c r="E164" s="48" t="s">
        <v>10</v>
      </c>
      <c r="F164" s="49" t="s">
        <v>119</v>
      </c>
      <c r="G164" s="39">
        <v>192</v>
      </c>
      <c r="H164" s="39">
        <v>192</v>
      </c>
      <c r="I164" s="39"/>
      <c r="J164" s="39"/>
      <c r="K164" s="39"/>
      <c r="L164" s="39"/>
      <c r="M164" s="39" t="s">
        <v>610</v>
      </c>
    </row>
    <row r="165" spans="1:13" x14ac:dyDescent="0.25">
      <c r="A165" s="46">
        <v>291</v>
      </c>
      <c r="B165" s="47" t="s">
        <v>5</v>
      </c>
      <c r="C165" s="47" t="s">
        <v>297</v>
      </c>
      <c r="D165" s="47" t="s">
        <v>566</v>
      </c>
      <c r="E165" s="48" t="s">
        <v>13</v>
      </c>
      <c r="F165" s="49" t="s">
        <v>119</v>
      </c>
      <c r="G165" s="39">
        <v>421</v>
      </c>
      <c r="H165" s="39">
        <v>421</v>
      </c>
      <c r="I165" s="39"/>
      <c r="J165" s="39"/>
      <c r="K165" s="39"/>
      <c r="L165" s="39"/>
      <c r="M165" s="39" t="s">
        <v>610</v>
      </c>
    </row>
    <row r="166" spans="1:13" x14ac:dyDescent="0.25">
      <c r="A166" s="46">
        <v>201</v>
      </c>
      <c r="B166" s="47" t="s">
        <v>5</v>
      </c>
      <c r="C166" s="47" t="s">
        <v>298</v>
      </c>
      <c r="D166" s="47" t="s">
        <v>498</v>
      </c>
      <c r="E166" s="48" t="s">
        <v>8</v>
      </c>
      <c r="F166" s="49" t="s">
        <v>117</v>
      </c>
      <c r="G166" s="39">
        <v>323</v>
      </c>
      <c r="H166" s="39">
        <v>145</v>
      </c>
      <c r="I166" s="39">
        <v>178</v>
      </c>
      <c r="J166" s="39"/>
      <c r="K166" s="39"/>
      <c r="L166" s="39"/>
      <c r="M166" s="39" t="s">
        <v>610</v>
      </c>
    </row>
    <row r="167" spans="1:13" x14ac:dyDescent="0.25">
      <c r="A167" s="46">
        <v>292</v>
      </c>
      <c r="B167" s="47" t="s">
        <v>5</v>
      </c>
      <c r="C167" s="47" t="s">
        <v>299</v>
      </c>
      <c r="D167" s="47" t="s">
        <v>300</v>
      </c>
      <c r="E167" s="48" t="s">
        <v>11</v>
      </c>
      <c r="F167" s="49" t="s">
        <v>301</v>
      </c>
      <c r="G167" s="39">
        <v>340</v>
      </c>
      <c r="H167" s="39">
        <v>340</v>
      </c>
      <c r="I167" s="39"/>
      <c r="J167" s="39"/>
      <c r="K167" s="39"/>
      <c r="L167" s="39"/>
      <c r="M167" s="39" t="s">
        <v>610</v>
      </c>
    </row>
    <row r="168" spans="1:13" x14ac:dyDescent="0.25">
      <c r="A168" s="46">
        <v>294</v>
      </c>
      <c r="B168" s="47" t="s">
        <v>5</v>
      </c>
      <c r="C168" s="47" t="s">
        <v>302</v>
      </c>
      <c r="D168" s="47" t="s">
        <v>595</v>
      </c>
      <c r="E168" s="48" t="s">
        <v>13</v>
      </c>
      <c r="F168" s="49" t="s">
        <v>119</v>
      </c>
      <c r="G168" s="39">
        <v>404</v>
      </c>
      <c r="H168" s="39">
        <v>404</v>
      </c>
      <c r="I168" s="39"/>
      <c r="J168" s="39"/>
      <c r="K168" s="39"/>
      <c r="L168" s="39"/>
      <c r="M168" s="39" t="s">
        <v>610</v>
      </c>
    </row>
    <row r="169" spans="1:13" x14ac:dyDescent="0.25">
      <c r="A169" s="50">
        <v>222</v>
      </c>
      <c r="B169" s="51" t="s">
        <v>16</v>
      </c>
      <c r="C169" s="51" t="s">
        <v>104</v>
      </c>
      <c r="D169" s="55" t="s">
        <v>47</v>
      </c>
      <c r="E169" s="52" t="s">
        <v>9</v>
      </c>
      <c r="F169" s="53" t="s">
        <v>80</v>
      </c>
      <c r="G169" s="54">
        <v>444</v>
      </c>
      <c r="H169" s="39"/>
      <c r="I169" s="39"/>
      <c r="J169" s="39">
        <v>444</v>
      </c>
      <c r="K169" s="39"/>
      <c r="L169" s="39"/>
      <c r="M169" s="39" t="s">
        <v>610</v>
      </c>
    </row>
    <row r="170" spans="1:13" x14ac:dyDescent="0.25">
      <c r="A170" s="46">
        <v>170</v>
      </c>
      <c r="B170" s="47" t="s">
        <v>16</v>
      </c>
      <c r="C170" s="47" t="s">
        <v>372</v>
      </c>
      <c r="D170" s="47" t="s">
        <v>47</v>
      </c>
      <c r="E170" s="48" t="s">
        <v>9</v>
      </c>
      <c r="F170" s="49" t="s">
        <v>355</v>
      </c>
      <c r="G170" s="39">
        <v>232</v>
      </c>
      <c r="H170" s="39"/>
      <c r="I170" s="39">
        <v>232</v>
      </c>
      <c r="J170" s="39"/>
      <c r="K170" s="39"/>
      <c r="L170" s="39"/>
      <c r="M170" s="39" t="s">
        <v>610</v>
      </c>
    </row>
    <row r="171" spans="1:13" x14ac:dyDescent="0.25">
      <c r="A171" s="46">
        <v>295</v>
      </c>
      <c r="B171" s="47" t="s">
        <v>5</v>
      </c>
      <c r="C171" s="47" t="s">
        <v>303</v>
      </c>
      <c r="D171" s="47" t="s">
        <v>304</v>
      </c>
      <c r="E171" s="48" t="s">
        <v>7</v>
      </c>
      <c r="F171" s="49" t="s">
        <v>119</v>
      </c>
      <c r="G171" s="39">
        <v>308</v>
      </c>
      <c r="H171" s="39">
        <v>308</v>
      </c>
      <c r="I171" s="39"/>
      <c r="J171" s="39"/>
      <c r="K171" s="39"/>
      <c r="L171" s="39"/>
      <c r="M171" s="39" t="s">
        <v>610</v>
      </c>
    </row>
    <row r="172" spans="1:13" x14ac:dyDescent="0.25">
      <c r="A172" s="46">
        <v>301</v>
      </c>
      <c r="B172" s="47" t="s">
        <v>5</v>
      </c>
      <c r="C172" s="47" t="s">
        <v>305</v>
      </c>
      <c r="D172" s="47" t="s">
        <v>567</v>
      </c>
      <c r="E172" s="48" t="s">
        <v>7</v>
      </c>
      <c r="F172" s="49" t="s">
        <v>155</v>
      </c>
      <c r="G172" s="39">
        <v>227</v>
      </c>
      <c r="H172" s="39">
        <v>227</v>
      </c>
      <c r="I172" s="39"/>
      <c r="J172" s="39"/>
      <c r="K172" s="39"/>
      <c r="L172" s="39"/>
      <c r="M172" s="39" t="s">
        <v>610</v>
      </c>
    </row>
    <row r="173" spans="1:13" x14ac:dyDescent="0.25">
      <c r="A173" s="46">
        <v>161</v>
      </c>
      <c r="B173" s="47" t="s">
        <v>16</v>
      </c>
      <c r="C173" s="47" t="s">
        <v>486</v>
      </c>
      <c r="D173" s="47" t="s">
        <v>468</v>
      </c>
      <c r="E173" s="48" t="s">
        <v>10</v>
      </c>
      <c r="F173" s="49" t="s">
        <v>138</v>
      </c>
      <c r="G173" s="39">
        <v>323</v>
      </c>
      <c r="H173" s="39">
        <v>246</v>
      </c>
      <c r="I173" s="39">
        <v>77</v>
      </c>
      <c r="J173" s="39"/>
      <c r="K173" s="39"/>
      <c r="L173" s="39"/>
      <c r="M173" s="39" t="s">
        <v>610</v>
      </c>
    </row>
    <row r="174" spans="1:13" x14ac:dyDescent="0.25">
      <c r="A174" s="50">
        <v>478</v>
      </c>
      <c r="B174" s="51" t="s">
        <v>5</v>
      </c>
      <c r="C174" s="51" t="s">
        <v>98</v>
      </c>
      <c r="D174" s="51" t="s">
        <v>487</v>
      </c>
      <c r="E174" s="52" t="s">
        <v>10</v>
      </c>
      <c r="F174" s="53" t="s">
        <v>80</v>
      </c>
      <c r="G174" s="54">
        <v>306</v>
      </c>
      <c r="H174" s="39"/>
      <c r="I174" s="39"/>
      <c r="J174" s="39">
        <v>306</v>
      </c>
      <c r="K174" s="39"/>
      <c r="L174" s="39"/>
      <c r="M174" s="39" t="s">
        <v>610</v>
      </c>
    </row>
    <row r="175" spans="1:13" x14ac:dyDescent="0.25">
      <c r="A175" s="46">
        <v>299</v>
      </c>
      <c r="B175" s="47" t="s">
        <v>5</v>
      </c>
      <c r="C175" s="47" t="s">
        <v>306</v>
      </c>
      <c r="D175" s="47" t="s">
        <v>568</v>
      </c>
      <c r="E175" s="48" t="s">
        <v>6</v>
      </c>
      <c r="F175" s="49" t="s">
        <v>119</v>
      </c>
      <c r="G175" s="39">
        <v>409</v>
      </c>
      <c r="H175" s="39">
        <v>409</v>
      </c>
      <c r="I175" s="39"/>
      <c r="J175" s="39"/>
      <c r="K175" s="39"/>
      <c r="L175" s="39"/>
      <c r="M175" s="39" t="s">
        <v>610</v>
      </c>
    </row>
    <row r="176" spans="1:13" x14ac:dyDescent="0.25">
      <c r="A176" s="46">
        <v>117</v>
      </c>
      <c r="B176" s="47" t="s">
        <v>16</v>
      </c>
      <c r="C176" s="47" t="s">
        <v>307</v>
      </c>
      <c r="D176" s="47" t="s">
        <v>474</v>
      </c>
      <c r="E176" s="48" t="s">
        <v>10</v>
      </c>
      <c r="F176" s="49" t="s">
        <v>138</v>
      </c>
      <c r="G176" s="39">
        <v>427</v>
      </c>
      <c r="H176" s="39">
        <v>334</v>
      </c>
      <c r="I176" s="39">
        <v>93</v>
      </c>
      <c r="J176" s="39"/>
      <c r="K176" s="39"/>
      <c r="L176" s="39"/>
      <c r="M176" s="39" t="s">
        <v>610</v>
      </c>
    </row>
    <row r="177" spans="1:13" x14ac:dyDescent="0.25">
      <c r="A177" s="46">
        <v>300</v>
      </c>
      <c r="B177" s="47" t="s">
        <v>5</v>
      </c>
      <c r="C177" s="47" t="s">
        <v>308</v>
      </c>
      <c r="D177" s="47" t="s">
        <v>569</v>
      </c>
      <c r="E177" s="48" t="s">
        <v>9</v>
      </c>
      <c r="F177" s="49" t="s">
        <v>119</v>
      </c>
      <c r="G177" s="39">
        <v>512</v>
      </c>
      <c r="H177" s="39">
        <v>512</v>
      </c>
      <c r="I177" s="39"/>
      <c r="J177" s="39"/>
      <c r="K177" s="39"/>
      <c r="L177" s="39"/>
      <c r="M177" s="39" t="s">
        <v>610</v>
      </c>
    </row>
    <row r="178" spans="1:13" x14ac:dyDescent="0.25">
      <c r="A178" s="46">
        <v>316</v>
      </c>
      <c r="B178" s="47" t="s">
        <v>5</v>
      </c>
      <c r="C178" s="47" t="s">
        <v>309</v>
      </c>
      <c r="D178" s="47" t="s">
        <v>570</v>
      </c>
      <c r="E178" s="48" t="s">
        <v>6</v>
      </c>
      <c r="F178" s="49" t="s">
        <v>119</v>
      </c>
      <c r="G178" s="39">
        <v>339</v>
      </c>
      <c r="H178" s="39">
        <v>339</v>
      </c>
      <c r="I178" s="39"/>
      <c r="J178" s="39"/>
      <c r="K178" s="39"/>
      <c r="L178" s="39"/>
      <c r="M178" s="39" t="s">
        <v>610</v>
      </c>
    </row>
    <row r="179" spans="1:13" x14ac:dyDescent="0.25">
      <c r="A179" s="46">
        <v>302</v>
      </c>
      <c r="B179" s="47" t="s">
        <v>5</v>
      </c>
      <c r="C179" s="47" t="s">
        <v>310</v>
      </c>
      <c r="D179" s="47" t="s">
        <v>571</v>
      </c>
      <c r="E179" s="48" t="s">
        <v>9</v>
      </c>
      <c r="F179" s="49" t="s">
        <v>138</v>
      </c>
      <c r="G179" s="39">
        <v>572</v>
      </c>
      <c r="H179" s="39">
        <v>434</v>
      </c>
      <c r="I179" s="39">
        <v>138</v>
      </c>
      <c r="J179" s="39"/>
      <c r="K179" s="39"/>
      <c r="L179" s="39"/>
      <c r="M179" s="39" t="s">
        <v>610</v>
      </c>
    </row>
    <row r="180" spans="1:13" x14ac:dyDescent="0.25">
      <c r="A180" s="46">
        <v>3067</v>
      </c>
      <c r="B180" s="47" t="s">
        <v>16</v>
      </c>
      <c r="C180" s="47" t="s">
        <v>40</v>
      </c>
      <c r="D180" s="47" t="s">
        <v>475</v>
      </c>
      <c r="E180" s="48" t="s">
        <v>7</v>
      </c>
      <c r="F180" s="49" t="s">
        <v>53</v>
      </c>
      <c r="G180" s="39">
        <v>284</v>
      </c>
      <c r="H180" s="39"/>
      <c r="I180" s="39">
        <v>22</v>
      </c>
      <c r="J180" s="39">
        <v>262</v>
      </c>
      <c r="K180" s="39"/>
      <c r="L180" s="39"/>
      <c r="M180" s="39" t="s">
        <v>610</v>
      </c>
    </row>
    <row r="181" spans="1:13" x14ac:dyDescent="0.25">
      <c r="A181" s="46">
        <v>304</v>
      </c>
      <c r="B181" s="47" t="s">
        <v>5</v>
      </c>
      <c r="C181" s="47" t="s">
        <v>399</v>
      </c>
      <c r="D181" s="47" t="s">
        <v>400</v>
      </c>
      <c r="E181" s="48" t="s">
        <v>6</v>
      </c>
      <c r="F181" s="49" t="s">
        <v>401</v>
      </c>
      <c r="G181" s="39">
        <v>125</v>
      </c>
      <c r="H181" s="39"/>
      <c r="I181" s="39"/>
      <c r="J181" s="39"/>
      <c r="K181" s="39"/>
      <c r="L181" s="39">
        <v>125</v>
      </c>
      <c r="M181" s="39" t="s">
        <v>610</v>
      </c>
    </row>
    <row r="182" spans="1:13" x14ac:dyDescent="0.25">
      <c r="A182" s="50">
        <v>459</v>
      </c>
      <c r="B182" s="51" t="s">
        <v>5</v>
      </c>
      <c r="C182" s="51" t="s">
        <v>99</v>
      </c>
      <c r="D182" s="51" t="s">
        <v>77</v>
      </c>
      <c r="E182" s="52" t="s">
        <v>9</v>
      </c>
      <c r="F182" s="53" t="s">
        <v>80</v>
      </c>
      <c r="G182" s="54">
        <v>482</v>
      </c>
      <c r="H182" s="39"/>
      <c r="I182" s="39"/>
      <c r="J182" s="39">
        <v>482</v>
      </c>
      <c r="K182" s="39"/>
      <c r="L182" s="39"/>
      <c r="M182" s="39" t="s">
        <v>610</v>
      </c>
    </row>
    <row r="183" spans="1:13" x14ac:dyDescent="0.25">
      <c r="A183" s="46">
        <v>456</v>
      </c>
      <c r="B183" s="47" t="s">
        <v>5</v>
      </c>
      <c r="C183" s="47" t="s">
        <v>393</v>
      </c>
      <c r="D183" s="47" t="s">
        <v>77</v>
      </c>
      <c r="E183" s="48" t="s">
        <v>9</v>
      </c>
      <c r="F183" s="49" t="s">
        <v>381</v>
      </c>
      <c r="G183" s="39">
        <v>776</v>
      </c>
      <c r="H183" s="39"/>
      <c r="I183" s="39"/>
      <c r="J183" s="39"/>
      <c r="K183" s="39">
        <v>776</v>
      </c>
      <c r="L183" s="39"/>
      <c r="M183" s="39" t="s">
        <v>610</v>
      </c>
    </row>
    <row r="184" spans="1:13" x14ac:dyDescent="0.25">
      <c r="A184" s="46">
        <v>173</v>
      </c>
      <c r="B184" s="47" t="s">
        <v>16</v>
      </c>
      <c r="C184" s="47" t="s">
        <v>311</v>
      </c>
      <c r="D184" s="47" t="s">
        <v>312</v>
      </c>
      <c r="E184" s="48" t="s">
        <v>9</v>
      </c>
      <c r="F184" s="49" t="s">
        <v>119</v>
      </c>
      <c r="G184" s="39">
        <v>106</v>
      </c>
      <c r="H184" s="39">
        <v>106</v>
      </c>
      <c r="I184" s="39"/>
      <c r="J184" s="39"/>
      <c r="K184" s="39"/>
      <c r="L184" s="39"/>
      <c r="M184" s="39" t="s">
        <v>609</v>
      </c>
    </row>
    <row r="185" spans="1:13" x14ac:dyDescent="0.25">
      <c r="A185" s="46">
        <v>305</v>
      </c>
      <c r="B185" s="47" t="s">
        <v>5</v>
      </c>
      <c r="C185" s="47" t="s">
        <v>313</v>
      </c>
      <c r="D185" s="47" t="s">
        <v>572</v>
      </c>
      <c r="E185" s="48" t="s">
        <v>12</v>
      </c>
      <c r="F185" s="49" t="s">
        <v>119</v>
      </c>
      <c r="G185" s="39">
        <v>167</v>
      </c>
      <c r="H185" s="39">
        <v>167</v>
      </c>
      <c r="I185" s="39"/>
      <c r="J185" s="39"/>
      <c r="K185" s="39"/>
      <c r="L185" s="39"/>
      <c r="M185" s="39" t="s">
        <v>610</v>
      </c>
    </row>
    <row r="186" spans="1:13" ht="15" customHeight="1" x14ac:dyDescent="0.25">
      <c r="A186" s="56">
        <v>307</v>
      </c>
      <c r="B186" s="57" t="s">
        <v>5</v>
      </c>
      <c r="C186" s="57" t="s">
        <v>314</v>
      </c>
      <c r="D186" s="57" t="s">
        <v>315</v>
      </c>
      <c r="E186" s="58" t="s">
        <v>13</v>
      </c>
      <c r="F186" s="59" t="s">
        <v>119</v>
      </c>
      <c r="G186" s="28">
        <v>349</v>
      </c>
      <c r="H186" s="28">
        <v>349</v>
      </c>
      <c r="I186" s="28"/>
      <c r="J186" s="28"/>
      <c r="K186" s="28"/>
      <c r="L186" s="28"/>
      <c r="M186" s="28" t="s">
        <v>610</v>
      </c>
    </row>
    <row r="187" spans="1:13" x14ac:dyDescent="0.25">
      <c r="A187" s="46">
        <v>174</v>
      </c>
      <c r="B187" s="47" t="s">
        <v>16</v>
      </c>
      <c r="C187" s="47" t="s">
        <v>41</v>
      </c>
      <c r="D187" s="47" t="s">
        <v>476</v>
      </c>
      <c r="E187" s="48" t="s">
        <v>6</v>
      </c>
      <c r="F187" s="49" t="s">
        <v>52</v>
      </c>
      <c r="G187" s="39">
        <v>352</v>
      </c>
      <c r="H187" s="39"/>
      <c r="I187" s="39">
        <v>227</v>
      </c>
      <c r="J187" s="39">
        <v>125</v>
      </c>
      <c r="K187" s="39"/>
      <c r="L187" s="39"/>
      <c r="M187" s="39" t="s">
        <v>610</v>
      </c>
    </row>
    <row r="188" spans="1:13" x14ac:dyDescent="0.25">
      <c r="A188" s="46">
        <v>409</v>
      </c>
      <c r="B188" s="47" t="s">
        <v>5</v>
      </c>
      <c r="C188" s="47" t="s">
        <v>316</v>
      </c>
      <c r="D188" s="47" t="s">
        <v>573</v>
      </c>
      <c r="E188" s="48" t="s">
        <v>12</v>
      </c>
      <c r="F188" s="49" t="s">
        <v>138</v>
      </c>
      <c r="G188" s="39">
        <v>441</v>
      </c>
      <c r="H188" s="39">
        <v>300</v>
      </c>
      <c r="I188" s="39">
        <v>141</v>
      </c>
      <c r="J188" s="39"/>
      <c r="K188" s="39"/>
      <c r="L188" s="39"/>
      <c r="M188" s="39" t="s">
        <v>610</v>
      </c>
    </row>
    <row r="189" spans="1:13" x14ac:dyDescent="0.25">
      <c r="A189" s="50">
        <v>466</v>
      </c>
      <c r="B189" s="51" t="s">
        <v>5</v>
      </c>
      <c r="C189" s="51" t="s">
        <v>100</v>
      </c>
      <c r="D189" s="51" t="s">
        <v>65</v>
      </c>
      <c r="E189" s="52" t="s">
        <v>12</v>
      </c>
      <c r="F189" s="53" t="s">
        <v>80</v>
      </c>
      <c r="G189" s="54">
        <v>589</v>
      </c>
      <c r="H189" s="39"/>
      <c r="I189" s="39"/>
      <c r="J189" s="39">
        <v>589</v>
      </c>
      <c r="K189" s="39"/>
      <c r="L189" s="39"/>
      <c r="M189" s="39" t="s">
        <v>610</v>
      </c>
    </row>
    <row r="190" spans="1:13" x14ac:dyDescent="0.25">
      <c r="A190" s="46">
        <v>175</v>
      </c>
      <c r="B190" s="47" t="s">
        <v>5</v>
      </c>
      <c r="C190" s="47" t="s">
        <v>317</v>
      </c>
      <c r="D190" s="47" t="s">
        <v>488</v>
      </c>
      <c r="E190" s="48" t="s">
        <v>7</v>
      </c>
      <c r="F190" s="49" t="s">
        <v>149</v>
      </c>
      <c r="G190" s="39">
        <v>289</v>
      </c>
      <c r="H190" s="39">
        <v>289</v>
      </c>
      <c r="I190" s="39"/>
      <c r="J190" s="39"/>
      <c r="K190" s="39"/>
      <c r="L190" s="39"/>
      <c r="M190" s="39" t="s">
        <v>610</v>
      </c>
    </row>
    <row r="191" spans="1:13" x14ac:dyDescent="0.25">
      <c r="A191" s="46">
        <v>309</v>
      </c>
      <c r="B191" s="47" t="s">
        <v>5</v>
      </c>
      <c r="C191" s="47" t="s">
        <v>318</v>
      </c>
      <c r="D191" s="47" t="s">
        <v>574</v>
      </c>
      <c r="E191" s="48" t="s">
        <v>7</v>
      </c>
      <c r="F191" s="49" t="s">
        <v>119</v>
      </c>
      <c r="G191" s="39">
        <v>311</v>
      </c>
      <c r="H191" s="39">
        <v>311</v>
      </c>
      <c r="I191" s="39"/>
      <c r="J191" s="39"/>
      <c r="K191" s="39"/>
      <c r="L191" s="39"/>
      <c r="M191" s="39" t="s">
        <v>610</v>
      </c>
    </row>
    <row r="192" spans="1:13" x14ac:dyDescent="0.25">
      <c r="A192" s="46">
        <v>197</v>
      </c>
      <c r="B192" s="47" t="s">
        <v>16</v>
      </c>
      <c r="C192" s="47" t="s">
        <v>319</v>
      </c>
      <c r="D192" s="47" t="s">
        <v>509</v>
      </c>
      <c r="E192" s="48" t="s">
        <v>9</v>
      </c>
      <c r="F192" s="49" t="s">
        <v>238</v>
      </c>
      <c r="G192" s="39">
        <v>134</v>
      </c>
      <c r="H192" s="39">
        <v>134</v>
      </c>
      <c r="I192" s="39"/>
      <c r="J192" s="39"/>
      <c r="K192" s="39"/>
      <c r="L192" s="39"/>
      <c r="M192" s="39" t="s">
        <v>610</v>
      </c>
    </row>
    <row r="193" spans="1:13" x14ac:dyDescent="0.25">
      <c r="A193" s="46">
        <v>313</v>
      </c>
      <c r="B193" s="47" t="s">
        <v>5</v>
      </c>
      <c r="C193" s="47" t="s">
        <v>321</v>
      </c>
      <c r="D193" s="47" t="s">
        <v>575</v>
      </c>
      <c r="E193" s="48" t="s">
        <v>9</v>
      </c>
      <c r="F193" s="49" t="s">
        <v>119</v>
      </c>
      <c r="G193" s="39">
        <v>330</v>
      </c>
      <c r="H193" s="39">
        <v>330</v>
      </c>
      <c r="I193" s="39"/>
      <c r="J193" s="39"/>
      <c r="K193" s="39"/>
      <c r="L193" s="39"/>
      <c r="M193" s="39" t="s">
        <v>610</v>
      </c>
    </row>
    <row r="194" spans="1:13" x14ac:dyDescent="0.25">
      <c r="A194" s="46">
        <v>3066</v>
      </c>
      <c r="B194" s="47" t="s">
        <v>16</v>
      </c>
      <c r="C194" s="47" t="s">
        <v>322</v>
      </c>
      <c r="D194" s="47" t="s">
        <v>509</v>
      </c>
      <c r="E194" s="48" t="s">
        <v>9</v>
      </c>
      <c r="F194" s="49" t="s">
        <v>149</v>
      </c>
      <c r="G194" s="39">
        <v>160</v>
      </c>
      <c r="H194" s="39">
        <v>160</v>
      </c>
      <c r="I194" s="39"/>
      <c r="J194" s="39"/>
      <c r="K194" s="39"/>
      <c r="L194" s="39"/>
      <c r="M194" s="39" t="s">
        <v>610</v>
      </c>
    </row>
    <row r="195" spans="1:13" x14ac:dyDescent="0.25">
      <c r="A195" s="46">
        <v>315</v>
      </c>
      <c r="B195" s="47" t="s">
        <v>5</v>
      </c>
      <c r="C195" s="47" t="s">
        <v>323</v>
      </c>
      <c r="D195" s="47" t="s">
        <v>576</v>
      </c>
      <c r="E195" s="48" t="s">
        <v>13</v>
      </c>
      <c r="F195" s="49" t="s">
        <v>119</v>
      </c>
      <c r="G195" s="39">
        <v>301</v>
      </c>
      <c r="H195" s="39">
        <v>301</v>
      </c>
      <c r="I195" s="39"/>
      <c r="J195" s="39"/>
      <c r="K195" s="39"/>
      <c r="L195" s="39"/>
      <c r="M195" s="39" t="s">
        <v>610</v>
      </c>
    </row>
    <row r="196" spans="1:13" x14ac:dyDescent="0.25">
      <c r="A196" s="46">
        <v>322</v>
      </c>
      <c r="B196" s="47" t="s">
        <v>5</v>
      </c>
      <c r="C196" s="47" t="s">
        <v>324</v>
      </c>
      <c r="D196" s="47" t="s">
        <v>577</v>
      </c>
      <c r="E196" s="48" t="s">
        <v>6</v>
      </c>
      <c r="F196" s="49" t="s">
        <v>119</v>
      </c>
      <c r="G196" s="39">
        <v>274</v>
      </c>
      <c r="H196" s="39">
        <v>274</v>
      </c>
      <c r="I196" s="39"/>
      <c r="J196" s="39"/>
      <c r="K196" s="39"/>
      <c r="L196" s="39"/>
      <c r="M196" s="39" t="s">
        <v>610</v>
      </c>
    </row>
    <row r="197" spans="1:13" x14ac:dyDescent="0.25">
      <c r="A197" s="46">
        <v>187</v>
      </c>
      <c r="B197" s="47" t="s">
        <v>16</v>
      </c>
      <c r="C197" s="47" t="s">
        <v>42</v>
      </c>
      <c r="D197" s="47" t="s">
        <v>57</v>
      </c>
      <c r="E197" s="48" t="s">
        <v>13</v>
      </c>
      <c r="F197" s="49" t="s">
        <v>51</v>
      </c>
      <c r="G197" s="39">
        <v>279</v>
      </c>
      <c r="H197" s="39"/>
      <c r="I197" s="39">
        <v>207</v>
      </c>
      <c r="J197" s="39">
        <v>72</v>
      </c>
      <c r="K197" s="39"/>
      <c r="L197" s="39"/>
      <c r="M197" s="39" t="s">
        <v>610</v>
      </c>
    </row>
    <row r="198" spans="1:13" x14ac:dyDescent="0.25">
      <c r="A198" s="46">
        <v>427</v>
      </c>
      <c r="B198" s="47" t="s">
        <v>5</v>
      </c>
      <c r="C198" s="47" t="s">
        <v>373</v>
      </c>
      <c r="D198" s="47" t="s">
        <v>374</v>
      </c>
      <c r="E198" s="48" t="s">
        <v>6</v>
      </c>
      <c r="F198" s="49" t="s">
        <v>355</v>
      </c>
      <c r="G198" s="39">
        <v>255</v>
      </c>
      <c r="H198" s="39"/>
      <c r="I198" s="39">
        <v>255</v>
      </c>
      <c r="J198" s="39"/>
      <c r="K198" s="39"/>
      <c r="L198" s="39"/>
      <c r="M198" s="39" t="s">
        <v>610</v>
      </c>
    </row>
    <row r="199" spans="1:13" x14ac:dyDescent="0.25">
      <c r="A199" s="46">
        <v>1047</v>
      </c>
      <c r="B199" s="47" t="s">
        <v>16</v>
      </c>
      <c r="C199" s="47" t="s">
        <v>402</v>
      </c>
      <c r="D199" s="47" t="s">
        <v>494</v>
      </c>
      <c r="E199" s="48" t="s">
        <v>6</v>
      </c>
      <c r="F199" s="49" t="s">
        <v>401</v>
      </c>
      <c r="G199" s="39">
        <v>251</v>
      </c>
      <c r="H199" s="39"/>
      <c r="I199" s="39"/>
      <c r="J199" s="39"/>
      <c r="K199" s="39"/>
      <c r="L199" s="39">
        <v>251</v>
      </c>
      <c r="M199" s="39" t="s">
        <v>610</v>
      </c>
    </row>
    <row r="200" spans="1:13" x14ac:dyDescent="0.25">
      <c r="A200" s="46">
        <v>319</v>
      </c>
      <c r="B200" s="47" t="s">
        <v>5</v>
      </c>
      <c r="C200" s="47" t="s">
        <v>325</v>
      </c>
      <c r="D200" s="47" t="s">
        <v>578</v>
      </c>
      <c r="E200" s="48" t="s">
        <v>13</v>
      </c>
      <c r="F200" s="49" t="s">
        <v>119</v>
      </c>
      <c r="G200" s="39">
        <v>526</v>
      </c>
      <c r="H200" s="39">
        <v>526</v>
      </c>
      <c r="I200" s="39"/>
      <c r="J200" s="39"/>
      <c r="K200" s="39"/>
      <c r="L200" s="39"/>
      <c r="M200" s="39" t="s">
        <v>610</v>
      </c>
    </row>
    <row r="201" spans="1:13" x14ac:dyDescent="0.25">
      <c r="A201" s="46">
        <v>321</v>
      </c>
      <c r="B201" s="47" t="s">
        <v>5</v>
      </c>
      <c r="C201" s="47" t="s">
        <v>326</v>
      </c>
      <c r="D201" s="47" t="s">
        <v>579</v>
      </c>
      <c r="E201" s="48" t="s">
        <v>11</v>
      </c>
      <c r="F201" s="49" t="s">
        <v>200</v>
      </c>
      <c r="G201" s="39">
        <v>432</v>
      </c>
      <c r="H201" s="39">
        <v>432</v>
      </c>
      <c r="I201" s="39"/>
      <c r="J201" s="39"/>
      <c r="K201" s="39"/>
      <c r="L201" s="39"/>
      <c r="M201" s="39" t="s">
        <v>610</v>
      </c>
    </row>
    <row r="202" spans="1:13" x14ac:dyDescent="0.25">
      <c r="A202" s="46">
        <v>428</v>
      </c>
      <c r="B202" s="47" t="s">
        <v>5</v>
      </c>
      <c r="C202" s="47" t="s">
        <v>375</v>
      </c>
      <c r="D202" s="47" t="s">
        <v>580</v>
      </c>
      <c r="E202" s="48" t="s">
        <v>7</v>
      </c>
      <c r="F202" s="49" t="s">
        <v>355</v>
      </c>
      <c r="G202" s="39">
        <v>424</v>
      </c>
      <c r="H202" s="39"/>
      <c r="I202" s="39">
        <v>424</v>
      </c>
      <c r="J202" s="39"/>
      <c r="K202" s="39"/>
      <c r="L202" s="39"/>
      <c r="M202" s="39" t="s">
        <v>610</v>
      </c>
    </row>
    <row r="203" spans="1:13" x14ac:dyDescent="0.25">
      <c r="A203" s="46">
        <v>324</v>
      </c>
      <c r="B203" s="47" t="s">
        <v>5</v>
      </c>
      <c r="C203" s="47" t="s">
        <v>327</v>
      </c>
      <c r="D203" s="47" t="s">
        <v>581</v>
      </c>
      <c r="E203" s="48" t="s">
        <v>9</v>
      </c>
      <c r="F203" s="49" t="s">
        <v>138</v>
      </c>
      <c r="G203" s="39">
        <v>468</v>
      </c>
      <c r="H203" s="39">
        <v>360</v>
      </c>
      <c r="I203" s="39">
        <v>108</v>
      </c>
      <c r="J203" s="39"/>
      <c r="K203" s="39"/>
      <c r="L203" s="39"/>
      <c r="M203" s="39" t="s">
        <v>610</v>
      </c>
    </row>
    <row r="204" spans="1:13" x14ac:dyDescent="0.25">
      <c r="A204" s="46">
        <v>255</v>
      </c>
      <c r="B204" s="47" t="s">
        <v>16</v>
      </c>
      <c r="C204" s="47" t="s">
        <v>328</v>
      </c>
      <c r="D204" s="47" t="s">
        <v>495</v>
      </c>
      <c r="E204" s="48" t="s">
        <v>10</v>
      </c>
      <c r="F204" s="49" t="s">
        <v>215</v>
      </c>
      <c r="G204" s="39">
        <v>326</v>
      </c>
      <c r="H204" s="39">
        <v>246</v>
      </c>
      <c r="I204" s="39">
        <v>80</v>
      </c>
      <c r="J204" s="39"/>
      <c r="K204" s="39"/>
      <c r="L204" s="39"/>
      <c r="M204" s="39" t="s">
        <v>610</v>
      </c>
    </row>
    <row r="205" spans="1:13" x14ac:dyDescent="0.25">
      <c r="A205" s="46">
        <v>1061</v>
      </c>
      <c r="B205" s="47" t="s">
        <v>16</v>
      </c>
      <c r="C205" s="47" t="s">
        <v>395</v>
      </c>
      <c r="D205" s="47" t="s">
        <v>391</v>
      </c>
      <c r="E205" s="48" t="s">
        <v>8</v>
      </c>
      <c r="F205" s="49" t="s">
        <v>386</v>
      </c>
      <c r="G205" s="39">
        <v>203</v>
      </c>
      <c r="H205" s="39"/>
      <c r="I205" s="39"/>
      <c r="J205" s="39"/>
      <c r="K205" s="39">
        <v>203</v>
      </c>
      <c r="L205" s="39"/>
      <c r="M205" s="39" t="s">
        <v>610</v>
      </c>
    </row>
    <row r="206" spans="1:13" x14ac:dyDescent="0.25">
      <c r="A206" s="46">
        <v>168</v>
      </c>
      <c r="B206" s="47" t="s">
        <v>16</v>
      </c>
      <c r="C206" s="47" t="s">
        <v>394</v>
      </c>
      <c r="D206" s="47" t="s">
        <v>391</v>
      </c>
      <c r="E206" s="48" t="s">
        <v>8</v>
      </c>
      <c r="F206" s="49" t="s">
        <v>386</v>
      </c>
      <c r="G206" s="39">
        <v>190</v>
      </c>
      <c r="H206" s="39"/>
      <c r="I206" s="39"/>
      <c r="J206" s="39"/>
      <c r="K206" s="39">
        <v>190</v>
      </c>
      <c r="L206" s="39"/>
      <c r="M206" s="39" t="s">
        <v>610</v>
      </c>
    </row>
    <row r="207" spans="1:13" x14ac:dyDescent="0.25">
      <c r="A207" s="46">
        <v>325</v>
      </c>
      <c r="B207" s="47" t="s">
        <v>5</v>
      </c>
      <c r="C207" s="47" t="s">
        <v>330</v>
      </c>
      <c r="D207" s="47" t="s">
        <v>331</v>
      </c>
      <c r="E207" s="48" t="s">
        <v>6</v>
      </c>
      <c r="F207" s="49" t="s">
        <v>119</v>
      </c>
      <c r="G207" s="39">
        <v>411</v>
      </c>
      <c r="H207" s="39">
        <v>411</v>
      </c>
      <c r="I207" s="39"/>
      <c r="J207" s="39"/>
      <c r="K207" s="39"/>
      <c r="L207" s="39"/>
      <c r="M207" s="39" t="s">
        <v>610</v>
      </c>
    </row>
    <row r="208" spans="1:13" x14ac:dyDescent="0.25">
      <c r="A208" s="46">
        <v>326</v>
      </c>
      <c r="B208" s="47" t="s">
        <v>5</v>
      </c>
      <c r="C208" s="47" t="s">
        <v>332</v>
      </c>
      <c r="D208" s="47" t="s">
        <v>582</v>
      </c>
      <c r="E208" s="48" t="s">
        <v>12</v>
      </c>
      <c r="F208" s="49" t="s">
        <v>119</v>
      </c>
      <c r="G208" s="39">
        <v>287</v>
      </c>
      <c r="H208" s="39">
        <v>287</v>
      </c>
      <c r="I208" s="39"/>
      <c r="J208" s="39"/>
      <c r="K208" s="39"/>
      <c r="L208" s="39"/>
      <c r="M208" s="39" t="s">
        <v>610</v>
      </c>
    </row>
    <row r="209" spans="1:13" x14ac:dyDescent="0.25">
      <c r="A209" s="50">
        <v>191</v>
      </c>
      <c r="B209" s="51" t="s">
        <v>16</v>
      </c>
      <c r="C209" s="51" t="s">
        <v>55</v>
      </c>
      <c r="D209" s="51" t="s">
        <v>78</v>
      </c>
      <c r="E209" s="52" t="s">
        <v>13</v>
      </c>
      <c r="F209" s="53" t="s">
        <v>80</v>
      </c>
      <c r="G209" s="54">
        <v>387</v>
      </c>
      <c r="H209" s="39"/>
      <c r="I209" s="39"/>
      <c r="J209" s="39">
        <v>387</v>
      </c>
      <c r="K209" s="39"/>
      <c r="L209" s="39"/>
      <c r="M209" s="39" t="s">
        <v>610</v>
      </c>
    </row>
    <row r="210" spans="1:13" x14ac:dyDescent="0.25">
      <c r="A210" s="46">
        <v>327</v>
      </c>
      <c r="B210" s="47" t="s">
        <v>5</v>
      </c>
      <c r="C210" s="47" t="s">
        <v>333</v>
      </c>
      <c r="D210" s="47" t="s">
        <v>583</v>
      </c>
      <c r="E210" s="48" t="s">
        <v>9</v>
      </c>
      <c r="F210" s="49" t="s">
        <v>138</v>
      </c>
      <c r="G210" s="39">
        <v>588</v>
      </c>
      <c r="H210" s="39">
        <v>462</v>
      </c>
      <c r="I210" s="39">
        <v>126</v>
      </c>
      <c r="J210" s="39"/>
      <c r="K210" s="39"/>
      <c r="L210" s="39"/>
      <c r="M210" s="39" t="s">
        <v>610</v>
      </c>
    </row>
    <row r="211" spans="1:13" x14ac:dyDescent="0.25">
      <c r="A211" s="46">
        <v>328</v>
      </c>
      <c r="B211" s="47" t="s">
        <v>5</v>
      </c>
      <c r="C211" s="47" t="s">
        <v>334</v>
      </c>
      <c r="D211" s="47" t="s">
        <v>584</v>
      </c>
      <c r="E211" s="48" t="s">
        <v>8</v>
      </c>
      <c r="F211" s="49" t="s">
        <v>119</v>
      </c>
      <c r="G211" s="39">
        <v>545</v>
      </c>
      <c r="H211" s="39">
        <v>545</v>
      </c>
      <c r="I211" s="39"/>
      <c r="J211" s="39"/>
      <c r="K211" s="39"/>
      <c r="L211" s="39"/>
      <c r="M211" s="39" t="s">
        <v>610</v>
      </c>
    </row>
    <row r="212" spans="1:13" x14ac:dyDescent="0.25">
      <c r="A212" s="46">
        <v>329</v>
      </c>
      <c r="B212" s="47" t="s">
        <v>5</v>
      </c>
      <c r="C212" s="47" t="s">
        <v>335</v>
      </c>
      <c r="D212" s="47" t="s">
        <v>336</v>
      </c>
      <c r="E212" s="48" t="s">
        <v>13</v>
      </c>
      <c r="F212" s="49" t="s">
        <v>119</v>
      </c>
      <c r="G212" s="39">
        <v>460</v>
      </c>
      <c r="H212" s="39">
        <v>460</v>
      </c>
      <c r="I212" s="39"/>
      <c r="J212" s="39"/>
      <c r="K212" s="39"/>
      <c r="L212" s="39"/>
      <c r="M212" s="39" t="s">
        <v>610</v>
      </c>
    </row>
    <row r="213" spans="1:13" x14ac:dyDescent="0.25">
      <c r="A213" s="46">
        <v>198</v>
      </c>
      <c r="B213" s="47" t="s">
        <v>16</v>
      </c>
      <c r="C213" s="47" t="s">
        <v>477</v>
      </c>
      <c r="D213" s="47" t="s">
        <v>337</v>
      </c>
      <c r="E213" s="48" t="s">
        <v>7</v>
      </c>
      <c r="F213" s="49" t="s">
        <v>138</v>
      </c>
      <c r="G213" s="39">
        <v>526</v>
      </c>
      <c r="H213" s="39">
        <v>382</v>
      </c>
      <c r="I213" s="39">
        <v>144</v>
      </c>
      <c r="J213" s="39"/>
      <c r="K213" s="39"/>
      <c r="L213" s="39"/>
      <c r="M213" s="39" t="s">
        <v>609</v>
      </c>
    </row>
    <row r="214" spans="1:13" x14ac:dyDescent="0.25">
      <c r="A214" s="46">
        <v>270</v>
      </c>
      <c r="B214" s="47" t="s">
        <v>16</v>
      </c>
      <c r="C214" s="47" t="s">
        <v>338</v>
      </c>
      <c r="D214" s="47" t="s">
        <v>478</v>
      </c>
      <c r="E214" s="48" t="s">
        <v>10</v>
      </c>
      <c r="F214" s="49" t="s">
        <v>339</v>
      </c>
      <c r="G214" s="39">
        <v>169</v>
      </c>
      <c r="H214" s="39">
        <v>169</v>
      </c>
      <c r="I214" s="39"/>
      <c r="J214" s="39"/>
      <c r="K214" s="39"/>
      <c r="L214" s="39"/>
      <c r="M214" s="39" t="s">
        <v>610</v>
      </c>
    </row>
    <row r="215" spans="1:13" x14ac:dyDescent="0.25">
      <c r="A215" s="46">
        <v>330</v>
      </c>
      <c r="B215" s="47" t="s">
        <v>5</v>
      </c>
      <c r="C215" s="47" t="s">
        <v>340</v>
      </c>
      <c r="D215" s="47" t="s">
        <v>585</v>
      </c>
      <c r="E215" s="48" t="s">
        <v>7</v>
      </c>
      <c r="F215" s="49" t="s">
        <v>119</v>
      </c>
      <c r="G215" s="39">
        <v>520</v>
      </c>
      <c r="H215" s="39">
        <v>520</v>
      </c>
      <c r="I215" s="39"/>
      <c r="J215" s="39"/>
      <c r="K215" s="39"/>
      <c r="L215" s="39"/>
      <c r="M215" s="39" t="s">
        <v>610</v>
      </c>
    </row>
    <row r="216" spans="1:13" x14ac:dyDescent="0.25">
      <c r="A216" s="46">
        <v>331</v>
      </c>
      <c r="B216" s="47" t="s">
        <v>5</v>
      </c>
      <c r="C216" s="47" t="s">
        <v>341</v>
      </c>
      <c r="D216" s="47" t="s">
        <v>499</v>
      </c>
      <c r="E216" s="48" t="s">
        <v>7</v>
      </c>
      <c r="F216" s="49" t="s">
        <v>155</v>
      </c>
      <c r="G216" s="39">
        <v>86</v>
      </c>
      <c r="H216" s="39">
        <v>86</v>
      </c>
      <c r="I216" s="39"/>
      <c r="J216" s="39"/>
      <c r="K216" s="39"/>
      <c r="L216" s="39"/>
      <c r="M216" s="39" t="s">
        <v>610</v>
      </c>
    </row>
    <row r="217" spans="1:13" x14ac:dyDescent="0.25">
      <c r="A217" s="46">
        <v>332</v>
      </c>
      <c r="B217" s="47" t="s">
        <v>5</v>
      </c>
      <c r="C217" s="47" t="s">
        <v>342</v>
      </c>
      <c r="D217" s="47" t="s">
        <v>343</v>
      </c>
      <c r="E217" s="48" t="s">
        <v>7</v>
      </c>
      <c r="F217" s="49" t="s">
        <v>138</v>
      </c>
      <c r="G217" s="39">
        <v>449</v>
      </c>
      <c r="H217" s="39">
        <v>360</v>
      </c>
      <c r="I217" s="39">
        <v>89</v>
      </c>
      <c r="J217" s="39"/>
      <c r="K217" s="39"/>
      <c r="L217" s="39"/>
      <c r="M217" s="39" t="s">
        <v>610</v>
      </c>
    </row>
    <row r="218" spans="1:13" x14ac:dyDescent="0.25">
      <c r="A218" s="46">
        <v>263</v>
      </c>
      <c r="B218" s="47" t="s">
        <v>16</v>
      </c>
      <c r="C218" s="47" t="s">
        <v>377</v>
      </c>
      <c r="D218" s="47" t="s">
        <v>500</v>
      </c>
      <c r="E218" s="48" t="s">
        <v>7</v>
      </c>
      <c r="F218" s="49" t="s">
        <v>379</v>
      </c>
      <c r="G218" s="39">
        <v>101</v>
      </c>
      <c r="H218" s="39"/>
      <c r="I218" s="39">
        <v>101</v>
      </c>
      <c r="J218" s="39"/>
      <c r="K218" s="39"/>
      <c r="L218" s="39"/>
      <c r="M218" s="39" t="s">
        <v>610</v>
      </c>
    </row>
    <row r="219" spans="1:13" x14ac:dyDescent="0.25">
      <c r="A219" s="46">
        <v>125</v>
      </c>
      <c r="B219" s="47" t="s">
        <v>16</v>
      </c>
      <c r="C219" s="47" t="s">
        <v>344</v>
      </c>
      <c r="D219" s="47" t="s">
        <v>479</v>
      </c>
      <c r="E219" s="48" t="s">
        <v>9</v>
      </c>
      <c r="F219" s="49" t="s">
        <v>151</v>
      </c>
      <c r="G219" s="39">
        <v>362</v>
      </c>
      <c r="H219" s="39">
        <v>90</v>
      </c>
      <c r="I219" s="39">
        <v>272</v>
      </c>
      <c r="J219" s="39"/>
      <c r="K219" s="39"/>
      <c r="L219" s="39"/>
      <c r="M219" s="39" t="s">
        <v>610</v>
      </c>
    </row>
    <row r="220" spans="1:13" x14ac:dyDescent="0.25">
      <c r="A220" s="50">
        <v>1118</v>
      </c>
      <c r="B220" s="51" t="s">
        <v>16</v>
      </c>
      <c r="C220" s="51" t="s">
        <v>72</v>
      </c>
      <c r="D220" s="51" t="s">
        <v>479</v>
      </c>
      <c r="E220" s="52" t="s">
        <v>9</v>
      </c>
      <c r="F220" s="53" t="s">
        <v>80</v>
      </c>
      <c r="G220" s="54">
        <v>321</v>
      </c>
      <c r="H220" s="39"/>
      <c r="I220" s="39"/>
      <c r="J220" s="39">
        <v>321</v>
      </c>
      <c r="K220" s="39"/>
      <c r="L220" s="39"/>
      <c r="M220" s="39" t="s">
        <v>610</v>
      </c>
    </row>
    <row r="221" spans="1:13" x14ac:dyDescent="0.25">
      <c r="A221" s="50">
        <v>178</v>
      </c>
      <c r="B221" s="51" t="s">
        <v>16</v>
      </c>
      <c r="C221" s="51" t="s">
        <v>60</v>
      </c>
      <c r="D221" s="51" t="s">
        <v>510</v>
      </c>
      <c r="E221" s="52" t="s">
        <v>10</v>
      </c>
      <c r="F221" s="53" t="s">
        <v>80</v>
      </c>
      <c r="G221" s="54">
        <v>310</v>
      </c>
      <c r="H221" s="39"/>
      <c r="I221" s="39"/>
      <c r="J221" s="39">
        <v>310</v>
      </c>
      <c r="K221" s="39"/>
      <c r="L221" s="39"/>
      <c r="M221" s="39" t="s">
        <v>610</v>
      </c>
    </row>
    <row r="222" spans="1:13" x14ac:dyDescent="0.25">
      <c r="A222" s="50">
        <v>474</v>
      </c>
      <c r="B222" s="51" t="s">
        <v>5</v>
      </c>
      <c r="C222" s="51" t="s">
        <v>105</v>
      </c>
      <c r="D222" s="51" t="s">
        <v>83</v>
      </c>
      <c r="E222" s="52" t="s">
        <v>8</v>
      </c>
      <c r="F222" s="53" t="s">
        <v>80</v>
      </c>
      <c r="G222" s="54">
        <v>150</v>
      </c>
      <c r="H222" s="39"/>
      <c r="I222" s="39"/>
      <c r="J222" s="39">
        <v>150</v>
      </c>
      <c r="K222" s="39"/>
      <c r="L222" s="39"/>
      <c r="M222" s="39" t="s">
        <v>610</v>
      </c>
    </row>
    <row r="223" spans="1:13" x14ac:dyDescent="0.25">
      <c r="A223" s="46">
        <v>1117</v>
      </c>
      <c r="B223" s="47" t="s">
        <v>16</v>
      </c>
      <c r="C223" s="47" t="s">
        <v>345</v>
      </c>
      <c r="D223" s="47" t="s">
        <v>480</v>
      </c>
      <c r="E223" s="48" t="s">
        <v>10</v>
      </c>
      <c r="F223" s="49" t="s">
        <v>119</v>
      </c>
      <c r="G223" s="39">
        <v>551</v>
      </c>
      <c r="H223" s="39">
        <v>551</v>
      </c>
      <c r="I223" s="39"/>
      <c r="J223" s="39"/>
      <c r="K223" s="39"/>
      <c r="L223" s="39"/>
      <c r="M223" s="39" t="s">
        <v>610</v>
      </c>
    </row>
    <row r="224" spans="1:13" x14ac:dyDescent="0.25">
      <c r="A224" s="46">
        <v>333</v>
      </c>
      <c r="B224" s="47" t="s">
        <v>5</v>
      </c>
      <c r="C224" s="47" t="s">
        <v>346</v>
      </c>
      <c r="D224" s="47" t="s">
        <v>586</v>
      </c>
      <c r="E224" s="48" t="s">
        <v>7</v>
      </c>
      <c r="F224" s="49" t="s">
        <v>347</v>
      </c>
      <c r="G224" s="39">
        <v>463</v>
      </c>
      <c r="H224" s="39">
        <v>463</v>
      </c>
      <c r="I224" s="39"/>
      <c r="J224" s="39"/>
      <c r="K224" s="39"/>
      <c r="L224" s="39"/>
      <c r="M224" s="39" t="s">
        <v>610</v>
      </c>
    </row>
    <row r="225" spans="1:13" x14ac:dyDescent="0.25">
      <c r="A225" s="46">
        <v>336</v>
      </c>
      <c r="B225" s="47" t="s">
        <v>5</v>
      </c>
      <c r="C225" s="47" t="s">
        <v>348</v>
      </c>
      <c r="D225" s="47" t="s">
        <v>587</v>
      </c>
      <c r="E225" s="48" t="s">
        <v>9</v>
      </c>
      <c r="F225" s="49" t="s">
        <v>138</v>
      </c>
      <c r="G225" s="39">
        <v>303</v>
      </c>
      <c r="H225" s="39">
        <v>233</v>
      </c>
      <c r="I225" s="39">
        <v>70</v>
      </c>
      <c r="J225" s="39"/>
      <c r="K225" s="39"/>
      <c r="L225" s="39"/>
      <c r="M225" s="39" t="s">
        <v>610</v>
      </c>
    </row>
    <row r="226" spans="1:13" x14ac:dyDescent="0.25">
      <c r="A226" s="46">
        <v>335</v>
      </c>
      <c r="B226" s="47" t="s">
        <v>5</v>
      </c>
      <c r="C226" s="47" t="s">
        <v>349</v>
      </c>
      <c r="D226" s="47" t="s">
        <v>350</v>
      </c>
      <c r="E226" s="48" t="s">
        <v>10</v>
      </c>
      <c r="F226" s="49" t="s">
        <v>138</v>
      </c>
      <c r="G226" s="39">
        <v>359</v>
      </c>
      <c r="H226" s="39">
        <v>261</v>
      </c>
      <c r="I226" s="39">
        <v>98</v>
      </c>
      <c r="J226" s="39"/>
      <c r="K226" s="39"/>
      <c r="L226" s="39"/>
      <c r="M226" s="39" t="s">
        <v>610</v>
      </c>
    </row>
    <row r="227" spans="1:13" x14ac:dyDescent="0.25">
      <c r="A227" s="46">
        <v>338</v>
      </c>
      <c r="B227" s="47" t="s">
        <v>5</v>
      </c>
      <c r="C227" s="47" t="s">
        <v>351</v>
      </c>
      <c r="D227" s="47" t="s">
        <v>588</v>
      </c>
      <c r="E227" s="48" t="s">
        <v>9</v>
      </c>
      <c r="F227" s="49" t="s">
        <v>138</v>
      </c>
      <c r="G227" s="39">
        <v>365</v>
      </c>
      <c r="H227" s="39">
        <v>281</v>
      </c>
      <c r="I227" s="39">
        <v>84</v>
      </c>
      <c r="J227" s="39"/>
      <c r="K227" s="39"/>
      <c r="L227" s="39"/>
      <c r="M227" s="39" t="s">
        <v>610</v>
      </c>
    </row>
    <row r="228" spans="1:13" x14ac:dyDescent="0.25">
      <c r="A228" s="46">
        <v>210</v>
      </c>
      <c r="B228" s="47" t="s">
        <v>16</v>
      </c>
      <c r="C228" s="47" t="s">
        <v>352</v>
      </c>
      <c r="D228" s="47" t="s">
        <v>353</v>
      </c>
      <c r="E228" s="48" t="s">
        <v>10</v>
      </c>
      <c r="F228" s="49" t="s">
        <v>138</v>
      </c>
      <c r="G228" s="39">
        <v>467</v>
      </c>
      <c r="H228" s="39">
        <v>386</v>
      </c>
      <c r="I228" s="39">
        <v>81</v>
      </c>
      <c r="J228" s="39"/>
      <c r="K228" s="39"/>
      <c r="L228" s="39"/>
      <c r="M228" s="39" t="s">
        <v>610</v>
      </c>
    </row>
    <row r="229" spans="1:13" x14ac:dyDescent="0.25">
      <c r="A229" s="50">
        <v>463</v>
      </c>
      <c r="B229" s="51" t="s">
        <v>5</v>
      </c>
      <c r="C229" s="51" t="s">
        <v>101</v>
      </c>
      <c r="D229" s="51" t="s">
        <v>66</v>
      </c>
      <c r="E229" s="52" t="s">
        <v>11</v>
      </c>
      <c r="F229" s="53" t="s">
        <v>80</v>
      </c>
      <c r="G229" s="54">
        <v>1791</v>
      </c>
      <c r="H229" s="39"/>
      <c r="I229" s="39"/>
      <c r="J229" s="39">
        <v>1791</v>
      </c>
      <c r="K229" s="39"/>
      <c r="L229" s="39"/>
      <c r="M229" s="39" t="s">
        <v>610</v>
      </c>
    </row>
    <row r="230" spans="1:13" x14ac:dyDescent="0.25">
      <c r="A230" s="50">
        <v>464</v>
      </c>
      <c r="B230" s="51" t="s">
        <v>5</v>
      </c>
      <c r="C230" s="51" t="s">
        <v>102</v>
      </c>
      <c r="D230" s="51" t="s">
        <v>501</v>
      </c>
      <c r="E230" s="52" t="s">
        <v>6</v>
      </c>
      <c r="F230" s="53" t="s">
        <v>80</v>
      </c>
      <c r="G230" s="54">
        <v>660</v>
      </c>
      <c r="H230" s="39"/>
      <c r="I230" s="39"/>
      <c r="J230" s="39">
        <v>660</v>
      </c>
      <c r="K230" s="39"/>
      <c r="L230" s="39"/>
      <c r="M230" s="39" t="s">
        <v>610</v>
      </c>
    </row>
    <row r="231" spans="1:13" x14ac:dyDescent="0.25">
      <c r="A231" s="46">
        <v>861</v>
      </c>
      <c r="B231" s="47" t="s">
        <v>5</v>
      </c>
      <c r="C231" s="47" t="s">
        <v>396</v>
      </c>
      <c r="D231" s="47" t="s">
        <v>516</v>
      </c>
      <c r="E231" s="48" t="s">
        <v>10</v>
      </c>
      <c r="F231" s="49" t="s">
        <v>386</v>
      </c>
      <c r="G231" s="39">
        <v>77</v>
      </c>
      <c r="H231" s="39"/>
      <c r="I231" s="39"/>
      <c r="J231" s="39"/>
      <c r="K231" s="39">
        <v>77</v>
      </c>
      <c r="L231" s="39"/>
      <c r="M231" s="39" t="s">
        <v>610</v>
      </c>
    </row>
    <row r="232" spans="1:13" x14ac:dyDescent="0.25">
      <c r="A232" s="46">
        <v>128</v>
      </c>
      <c r="B232" s="47" t="s">
        <v>16</v>
      </c>
      <c r="C232" s="47" t="s">
        <v>397</v>
      </c>
      <c r="D232" s="47" t="s">
        <v>398</v>
      </c>
      <c r="E232" s="48" t="s">
        <v>8</v>
      </c>
      <c r="F232" s="49" t="s">
        <v>386</v>
      </c>
      <c r="G232" s="39">
        <v>116</v>
      </c>
      <c r="H232" s="39"/>
      <c r="I232" s="39"/>
      <c r="J232" s="39"/>
      <c r="K232" s="39">
        <v>116</v>
      </c>
      <c r="L232" s="39"/>
      <c r="M232" s="39" t="s">
        <v>610</v>
      </c>
    </row>
    <row r="233" spans="1:13" x14ac:dyDescent="0.25">
      <c r="A233" s="38" t="s">
        <v>14</v>
      </c>
      <c r="B233" s="25"/>
      <c r="C233" s="25">
        <f>COUNTA(C3:C232)</f>
        <v>230</v>
      </c>
      <c r="D233" s="25"/>
      <c r="E233" s="25"/>
      <c r="F233" s="25"/>
      <c r="G233" s="61">
        <f>+SUM(G3:G232)</f>
        <v>87344</v>
      </c>
      <c r="H233" s="61">
        <f t="shared" ref="H233:L233" si="0">+SUM(H3:H232)</f>
        <v>50706</v>
      </c>
      <c r="I233" s="61">
        <f t="shared" si="0"/>
        <v>13516</v>
      </c>
      <c r="J233" s="61">
        <f t="shared" si="0"/>
        <v>17388</v>
      </c>
      <c r="K233" s="61">
        <f t="shared" si="0"/>
        <v>5358</v>
      </c>
      <c r="L233" s="61">
        <f t="shared" si="0"/>
        <v>376</v>
      </c>
      <c r="M233" s="61"/>
    </row>
    <row r="234" spans="1:13" x14ac:dyDescent="0.25">
      <c r="A234" s="255" t="s">
        <v>628</v>
      </c>
      <c r="B234" s="256"/>
      <c r="C234" s="255"/>
      <c r="D234" s="255"/>
      <c r="E234" s="255"/>
      <c r="F234" s="255"/>
      <c r="G234" s="255"/>
      <c r="H234" s="257"/>
      <c r="I234" s="257"/>
      <c r="J234" s="255"/>
      <c r="K234" s="257"/>
      <c r="L234" s="257"/>
      <c r="M234" s="255"/>
    </row>
    <row r="235" spans="1:13" ht="15" customHeight="1" x14ac:dyDescent="0.25">
      <c r="A235" s="254" t="s">
        <v>631</v>
      </c>
      <c r="B235" s="254"/>
      <c r="C235" s="254"/>
      <c r="D235" s="254"/>
      <c r="E235" s="254"/>
      <c r="F235" s="254"/>
      <c r="G235" s="254"/>
      <c r="H235" s="254"/>
      <c r="I235" s="254"/>
      <c r="J235" s="254"/>
      <c r="K235" s="254"/>
      <c r="L235" s="254"/>
      <c r="M235" s="254"/>
    </row>
    <row r="236" spans="1:13" x14ac:dyDescent="0.25">
      <c r="A236" s="253" t="s">
        <v>31</v>
      </c>
      <c r="B236" s="253"/>
      <c r="C236" s="253"/>
      <c r="D236" s="253"/>
      <c r="E236" s="253"/>
      <c r="F236" s="253"/>
      <c r="G236" s="253"/>
      <c r="H236" s="253"/>
      <c r="I236" s="253"/>
      <c r="J236" s="253"/>
      <c r="K236" s="253"/>
      <c r="L236" s="253"/>
      <c r="M236" s="253"/>
    </row>
    <row r="237" spans="1:13" x14ac:dyDescent="0.25">
      <c r="A237" s="252" t="s">
        <v>625</v>
      </c>
      <c r="B237" s="252"/>
      <c r="C237" s="252"/>
      <c r="D237" s="252"/>
      <c r="E237" s="252"/>
      <c r="F237" s="252"/>
      <c r="G237" s="252"/>
      <c r="H237" s="252"/>
      <c r="I237" s="252"/>
      <c r="J237" s="252"/>
      <c r="K237" s="252"/>
      <c r="L237" s="252"/>
      <c r="M237" s="252"/>
    </row>
  </sheetData>
  <mergeCells count="5">
    <mergeCell ref="A1:M1"/>
    <mergeCell ref="A237:M237"/>
    <mergeCell ref="A236:M236"/>
    <mergeCell ref="A235:M235"/>
    <mergeCell ref="A234:M234"/>
  </mergeCells>
  <conditionalFormatting sqref="A227">
    <cfRule type="duplicateValues" dxfId="100" priority="101"/>
  </conditionalFormatting>
  <conditionalFormatting sqref="A208">
    <cfRule type="duplicateValues" dxfId="99" priority="90"/>
  </conditionalFormatting>
  <conditionalFormatting sqref="A207">
    <cfRule type="duplicateValues" dxfId="98" priority="88"/>
  </conditionalFormatting>
  <conditionalFormatting sqref="A208:A210">
    <cfRule type="duplicateValues" dxfId="97" priority="86"/>
  </conditionalFormatting>
  <conditionalFormatting sqref="A207">
    <cfRule type="duplicateValues" dxfId="96" priority="85"/>
  </conditionalFormatting>
  <conditionalFormatting sqref="A206">
    <cfRule type="duplicateValues" dxfId="95" priority="84"/>
  </conditionalFormatting>
  <conditionalFormatting sqref="A197">
    <cfRule type="duplicateValues" dxfId="94" priority="83"/>
  </conditionalFormatting>
  <conditionalFormatting sqref="A210">
    <cfRule type="duplicateValues" dxfId="93" priority="82"/>
  </conditionalFormatting>
  <conditionalFormatting sqref="A30">
    <cfRule type="duplicateValues" dxfId="92" priority="35"/>
  </conditionalFormatting>
  <conditionalFormatting sqref="A76">
    <cfRule type="duplicateValues" dxfId="91" priority="32"/>
  </conditionalFormatting>
  <conditionalFormatting sqref="A77">
    <cfRule type="duplicateValues" dxfId="90" priority="31"/>
  </conditionalFormatting>
  <conditionalFormatting sqref="A129">
    <cfRule type="duplicateValues" dxfId="89" priority="30"/>
  </conditionalFormatting>
  <conditionalFormatting sqref="A75">
    <cfRule type="duplicateValues" dxfId="88" priority="29"/>
  </conditionalFormatting>
  <conditionalFormatting sqref="A76">
    <cfRule type="duplicateValues" dxfId="87" priority="28"/>
  </conditionalFormatting>
  <conditionalFormatting sqref="A130">
    <cfRule type="duplicateValues" dxfId="86" priority="27"/>
  </conditionalFormatting>
  <conditionalFormatting sqref="A183">
    <cfRule type="duplicateValues" dxfId="85" priority="24"/>
  </conditionalFormatting>
  <conditionalFormatting sqref="A182">
    <cfRule type="duplicateValues" dxfId="84" priority="22"/>
  </conditionalFormatting>
  <conditionalFormatting sqref="A183:A185">
    <cfRule type="duplicateValues" dxfId="83" priority="20"/>
  </conditionalFormatting>
  <conditionalFormatting sqref="A182">
    <cfRule type="duplicateValues" dxfId="82" priority="19"/>
  </conditionalFormatting>
  <conditionalFormatting sqref="A181">
    <cfRule type="duplicateValues" dxfId="81" priority="18"/>
  </conditionalFormatting>
  <conditionalFormatting sqref="A173">
    <cfRule type="duplicateValues" dxfId="80" priority="17"/>
  </conditionalFormatting>
  <conditionalFormatting sqref="A185">
    <cfRule type="duplicateValues" dxfId="79" priority="16"/>
  </conditionalFormatting>
  <conditionalFormatting sqref="A186">
    <cfRule type="duplicateValues" dxfId="78" priority="15"/>
  </conditionalFormatting>
  <conditionalFormatting sqref="A151">
    <cfRule type="duplicateValues" dxfId="77" priority="12"/>
  </conditionalFormatting>
  <conditionalFormatting sqref="A151:A153">
    <cfRule type="duplicateValues" dxfId="76" priority="8"/>
  </conditionalFormatting>
  <conditionalFormatting sqref="A150">
    <cfRule type="duplicateValues" dxfId="75" priority="6"/>
  </conditionalFormatting>
  <conditionalFormatting sqref="A140">
    <cfRule type="duplicateValues" dxfId="74" priority="5"/>
  </conditionalFormatting>
  <conditionalFormatting sqref="A153">
    <cfRule type="duplicateValues" dxfId="73" priority="4"/>
  </conditionalFormatting>
  <conditionalFormatting sqref="A3:A22">
    <cfRule type="duplicateValues" dxfId="72" priority="148"/>
  </conditionalFormatting>
  <conditionalFormatting sqref="A23:A27">
    <cfRule type="duplicateValues" dxfId="71" priority="154"/>
  </conditionalFormatting>
  <conditionalFormatting sqref="A77:A126 A28:A75">
    <cfRule type="duplicateValues" dxfId="70" priority="164"/>
  </conditionalFormatting>
  <conditionalFormatting sqref="A126:A129">
    <cfRule type="duplicateValues" dxfId="69" priority="165"/>
  </conditionalFormatting>
  <conditionalFormatting sqref="A142:A149">
    <cfRule type="duplicateValues" dxfId="68" priority="169"/>
  </conditionalFormatting>
  <conditionalFormatting sqref="A148:A151">
    <cfRule type="duplicateValues" dxfId="67" priority="170"/>
  </conditionalFormatting>
  <conditionalFormatting sqref="A156:A175">
    <cfRule type="duplicateValues" dxfId="66" priority="173"/>
  </conditionalFormatting>
  <conditionalFormatting sqref="A180:A183">
    <cfRule type="duplicateValues" dxfId="65" priority="176"/>
  </conditionalFormatting>
  <conditionalFormatting sqref="A175:A180">
    <cfRule type="duplicateValues" dxfId="64" priority="178"/>
  </conditionalFormatting>
  <conditionalFormatting sqref="A187:A199">
    <cfRule type="duplicateValues" dxfId="63" priority="181"/>
  </conditionalFormatting>
  <conditionalFormatting sqref="A205:A208">
    <cfRule type="duplicateValues" dxfId="62" priority="183"/>
  </conditionalFormatting>
  <conditionalFormatting sqref="A199:A205">
    <cfRule type="duplicateValues" dxfId="61" priority="184"/>
  </conditionalFormatting>
  <conditionalFormatting sqref="A212:A228">
    <cfRule type="duplicateValues" dxfId="60" priority="190"/>
  </conditionalFormatting>
  <conditionalFormatting sqref="A228:A232">
    <cfRule type="duplicateValues" dxfId="59" priority="191"/>
  </conditionalFormatting>
  <conditionalFormatting sqref="A131:A142">
    <cfRule type="duplicateValues" dxfId="58" priority="192"/>
  </conditionalFormatting>
  <conditionalFormatting sqref="A3:A232">
    <cfRule type="duplicateValues" dxfId="57" priority="1"/>
    <cfRule type="duplicateValues" dxfId="56" priority="3"/>
  </conditionalFormatting>
  <pageMargins left="0.7" right="0.7" top="0.75" bottom="0.75" header="0.3" footer="0.3"/>
  <pageSetup scale="48"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4"/>
  <sheetViews>
    <sheetView zoomScale="90" zoomScaleNormal="90" workbookViewId="0">
      <selection activeCell="J27" sqref="J27"/>
    </sheetView>
  </sheetViews>
  <sheetFormatPr defaultRowHeight="15" x14ac:dyDescent="0.25"/>
  <cols>
    <col min="1" max="1" width="11.5703125" customWidth="1"/>
    <col min="2" max="2" width="18.28515625" customWidth="1"/>
    <col min="3" max="5" width="9.5703125" customWidth="1"/>
    <col min="6" max="6" width="10.5703125" customWidth="1"/>
    <col min="8" max="9" width="8.7109375" customWidth="1"/>
  </cols>
  <sheetData>
    <row r="1" spans="1:13" ht="19.5" thickBot="1" x14ac:dyDescent="0.3">
      <c r="A1" s="11" t="s">
        <v>638</v>
      </c>
      <c r="B1" s="11"/>
      <c r="C1" s="11"/>
      <c r="D1" s="11"/>
      <c r="E1" s="11"/>
      <c r="F1" s="11"/>
      <c r="G1" s="11"/>
      <c r="H1" s="11"/>
      <c r="I1" s="10"/>
      <c r="J1" s="8"/>
      <c r="K1" s="8"/>
      <c r="L1" s="8"/>
      <c r="M1" s="8"/>
    </row>
    <row r="2" spans="1:13" ht="18.75" x14ac:dyDescent="0.25">
      <c r="A2" s="261" t="s">
        <v>22</v>
      </c>
      <c r="B2" s="258" t="s">
        <v>618</v>
      </c>
      <c r="C2" s="259"/>
      <c r="D2" s="259"/>
      <c r="E2" s="260"/>
      <c r="F2" s="11"/>
      <c r="G2" s="11"/>
      <c r="H2" s="11"/>
      <c r="I2" s="10"/>
      <c r="J2" s="8"/>
      <c r="K2" s="8"/>
      <c r="L2" s="8"/>
      <c r="M2" s="8"/>
    </row>
    <row r="3" spans="1:13" ht="51.75" thickBot="1" x14ac:dyDescent="0.3">
      <c r="A3" s="262"/>
      <c r="B3" s="215" t="s">
        <v>616</v>
      </c>
      <c r="C3" s="214" t="s">
        <v>617</v>
      </c>
      <c r="D3" s="214" t="s">
        <v>23</v>
      </c>
      <c r="E3" s="216" t="s">
        <v>24</v>
      </c>
    </row>
    <row r="4" spans="1:13" x14ac:dyDescent="0.25">
      <c r="A4" s="217" t="s">
        <v>25</v>
      </c>
      <c r="B4" s="218">
        <v>0.18277907903028284</v>
      </c>
      <c r="C4" s="219">
        <v>8.6999999999999994E-3</v>
      </c>
      <c r="D4" s="12">
        <v>0.19147907903028299</v>
      </c>
      <c r="E4" s="220">
        <v>0.17407907903028286</v>
      </c>
    </row>
    <row r="5" spans="1:13" x14ac:dyDescent="0.25">
      <c r="A5" s="221" t="s">
        <v>8</v>
      </c>
      <c r="B5" s="222">
        <v>0.17147031478283969</v>
      </c>
      <c r="C5" s="223">
        <v>3.2800000000000003E-2</v>
      </c>
      <c r="D5" s="9">
        <v>0.20427031478283969</v>
      </c>
      <c r="E5" s="224">
        <v>0.1386703147828397</v>
      </c>
    </row>
    <row r="6" spans="1:13" x14ac:dyDescent="0.25">
      <c r="A6" s="221" t="s">
        <v>12</v>
      </c>
      <c r="B6" s="222">
        <v>0.45125240847784198</v>
      </c>
      <c r="C6" s="223">
        <v>5.6800000000000003E-2</v>
      </c>
      <c r="D6" s="9">
        <v>0.50805240847784194</v>
      </c>
      <c r="E6" s="224">
        <v>0.39445240847784196</v>
      </c>
    </row>
    <row r="7" spans="1:13" x14ac:dyDescent="0.25">
      <c r="A7" s="221" t="s">
        <v>11</v>
      </c>
      <c r="B7" s="222">
        <v>0.5680072300045188</v>
      </c>
      <c r="C7" s="223">
        <v>3.3300000000000003E-2</v>
      </c>
      <c r="D7" s="9">
        <v>0.6013072300045188</v>
      </c>
      <c r="E7" s="224">
        <v>0.53470723000451881</v>
      </c>
    </row>
    <row r="8" spans="1:13" x14ac:dyDescent="0.25">
      <c r="A8" s="221" t="s">
        <v>9</v>
      </c>
      <c r="B8" s="222">
        <v>0.19648585593467482</v>
      </c>
      <c r="C8" s="223">
        <v>2.06E-2</v>
      </c>
      <c r="D8" s="9">
        <v>0.21708585593467483</v>
      </c>
      <c r="E8" s="224">
        <v>0.17588585593467482</v>
      </c>
    </row>
    <row r="9" spans="1:13" x14ac:dyDescent="0.25">
      <c r="A9" s="221" t="s">
        <v>10</v>
      </c>
      <c r="B9" s="222">
        <v>0.15898986306242219</v>
      </c>
      <c r="C9" s="223">
        <v>2.1600000000000001E-2</v>
      </c>
      <c r="D9" s="9">
        <v>0.1805898630624222</v>
      </c>
      <c r="E9" s="224">
        <v>0.13738986306242218</v>
      </c>
    </row>
    <row r="10" spans="1:13" x14ac:dyDescent="0.25">
      <c r="A10" s="221" t="s">
        <v>7</v>
      </c>
      <c r="B10" s="222">
        <v>0.15897693079237712</v>
      </c>
      <c r="C10" s="223">
        <v>2.4299999999999999E-2</v>
      </c>
      <c r="D10" s="9">
        <v>0.18327693079237711</v>
      </c>
      <c r="E10" s="224">
        <v>0.13467693079237714</v>
      </c>
    </row>
    <row r="11" spans="1:13" x14ac:dyDescent="0.25">
      <c r="A11" s="221" t="s">
        <v>6</v>
      </c>
      <c r="B11" s="222">
        <v>7.8064992614475623E-2</v>
      </c>
      <c r="C11" s="223">
        <v>1.54E-2</v>
      </c>
      <c r="D11" s="9">
        <v>9.346499261447562E-2</v>
      </c>
      <c r="E11" s="224">
        <v>6.2664992614475626E-2</v>
      </c>
    </row>
    <row r="12" spans="1:13" ht="15.75" thickBot="1" x14ac:dyDescent="0.3">
      <c r="A12" s="225" t="s">
        <v>13</v>
      </c>
      <c r="B12" s="226">
        <v>5.7631480190854019E-2</v>
      </c>
      <c r="C12" s="227">
        <v>1.04E-2</v>
      </c>
      <c r="D12" s="228">
        <v>6.8031480190854018E-2</v>
      </c>
      <c r="E12" s="229">
        <v>4.7231480190854019E-2</v>
      </c>
    </row>
    <row r="13" spans="1:13" ht="15" customHeight="1" x14ac:dyDescent="0.25">
      <c r="A13" s="263" t="s">
        <v>629</v>
      </c>
      <c r="B13" s="263"/>
      <c r="C13" s="263"/>
      <c r="D13" s="263"/>
      <c r="E13" s="263"/>
    </row>
    <row r="14" spans="1:13" x14ac:dyDescent="0.25">
      <c r="A14" s="264"/>
      <c r="B14" s="264"/>
      <c r="C14" s="264"/>
      <c r="D14" s="264"/>
      <c r="E14" s="264"/>
    </row>
    <row r="15" spans="1:13" x14ac:dyDescent="0.25">
      <c r="A15" s="264"/>
      <c r="B15" s="264"/>
      <c r="C15" s="264"/>
      <c r="D15" s="264"/>
      <c r="E15" s="264"/>
    </row>
    <row r="16" spans="1:13" x14ac:dyDescent="0.25">
      <c r="A16" s="248"/>
      <c r="B16" s="248"/>
      <c r="C16" s="248"/>
      <c r="D16" s="248"/>
      <c r="E16" s="248"/>
      <c r="I16" s="13"/>
    </row>
    <row r="17" spans="5:9" x14ac:dyDescent="0.25">
      <c r="E17" s="13"/>
      <c r="I17" s="13"/>
    </row>
    <row r="18" spans="5:9" x14ac:dyDescent="0.25">
      <c r="E18" s="13"/>
      <c r="I18" s="13"/>
    </row>
    <row r="19" spans="5:9" x14ac:dyDescent="0.25">
      <c r="E19" s="13"/>
      <c r="I19" s="13"/>
    </row>
    <row r="20" spans="5:9" x14ac:dyDescent="0.25">
      <c r="E20" s="13"/>
      <c r="I20" s="13"/>
    </row>
    <row r="21" spans="5:9" x14ac:dyDescent="0.25">
      <c r="E21" s="13"/>
      <c r="I21" s="13"/>
    </row>
    <row r="22" spans="5:9" x14ac:dyDescent="0.25">
      <c r="E22" s="13"/>
      <c r="I22" s="13"/>
    </row>
    <row r="23" spans="5:9" x14ac:dyDescent="0.25">
      <c r="E23" s="13"/>
      <c r="I23" s="13"/>
    </row>
    <row r="24" spans="5:9" x14ac:dyDescent="0.25">
      <c r="E24" s="13"/>
      <c r="I24" s="13"/>
    </row>
  </sheetData>
  <mergeCells count="3">
    <mergeCell ref="B2:E2"/>
    <mergeCell ref="A2:A3"/>
    <mergeCell ref="A13:E15"/>
  </mergeCells>
  <pageMargins left="0.7" right="0.7" top="0.75" bottom="0.75" header="0.3" footer="0.3"/>
  <pageSetup scale="80"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X123"/>
  <sheetViews>
    <sheetView zoomScale="85" zoomScaleNormal="85" zoomScaleSheetLayoutView="100" workbookViewId="0">
      <pane ySplit="3" topLeftCell="A37" activePane="bottomLeft" state="frozen"/>
      <selection pane="bottomLeft" activeCell="C134" sqref="C134"/>
    </sheetView>
  </sheetViews>
  <sheetFormatPr defaultRowHeight="15" x14ac:dyDescent="0.25"/>
  <cols>
    <col min="1" max="1" width="15" bestFit="1" customWidth="1"/>
    <col min="2" max="2" width="115.85546875" customWidth="1"/>
    <col min="3" max="3" width="33.140625" bestFit="1" customWidth="1"/>
    <col min="4" max="4" width="10.140625" customWidth="1"/>
    <col min="5" max="5" width="18.85546875" bestFit="1" customWidth="1"/>
    <col min="6" max="6" width="27.140625" customWidth="1"/>
    <col min="7" max="7" width="26.42578125" customWidth="1"/>
    <col min="8" max="8" width="15.5703125" customWidth="1"/>
  </cols>
  <sheetData>
    <row r="1" spans="1:49" ht="18.75" customHeight="1" x14ac:dyDescent="0.25">
      <c r="A1" s="270" t="s">
        <v>627</v>
      </c>
      <c r="B1" s="270"/>
      <c r="C1" s="270"/>
      <c r="D1" s="270"/>
      <c r="E1" s="270"/>
      <c r="F1" s="270"/>
      <c r="G1" s="270"/>
      <c r="H1" s="270"/>
    </row>
    <row r="2" spans="1:49" ht="18" customHeight="1" thickBot="1" x14ac:dyDescent="0.3">
      <c r="A2" s="271" t="s">
        <v>605</v>
      </c>
      <c r="B2" s="271"/>
      <c r="C2" s="271"/>
      <c r="D2" s="271"/>
      <c r="E2" s="271"/>
      <c r="F2" s="271"/>
      <c r="G2" s="271"/>
      <c r="H2" s="272"/>
    </row>
    <row r="3" spans="1:49" s="1" customFormat="1" ht="32.25" customHeight="1" thickBot="1" x14ac:dyDescent="0.3">
      <c r="A3" s="117" t="s">
        <v>1</v>
      </c>
      <c r="B3" s="118" t="s">
        <v>2</v>
      </c>
      <c r="C3" s="118" t="s">
        <v>32</v>
      </c>
      <c r="D3" s="118" t="s">
        <v>3</v>
      </c>
      <c r="E3" s="118" t="s">
        <v>15</v>
      </c>
      <c r="F3" s="118" t="s">
        <v>34</v>
      </c>
      <c r="G3" s="196" t="s">
        <v>35</v>
      </c>
      <c r="H3" s="176" t="s">
        <v>603</v>
      </c>
    </row>
    <row r="4" spans="1:49" s="3" customFormat="1" ht="15.75" x14ac:dyDescent="0.25">
      <c r="A4" s="268">
        <v>233</v>
      </c>
      <c r="B4" s="279" t="s">
        <v>452</v>
      </c>
      <c r="C4" s="130" t="s">
        <v>458</v>
      </c>
      <c r="D4" s="131" t="s">
        <v>10</v>
      </c>
      <c r="E4" s="299" t="s">
        <v>386</v>
      </c>
      <c r="F4" s="275">
        <v>334</v>
      </c>
      <c r="G4" s="275">
        <v>500</v>
      </c>
      <c r="H4" s="273">
        <f>F4/G4</f>
        <v>0.66800000000000004</v>
      </c>
    </row>
    <row r="5" spans="1:49" ht="15.75" thickBot="1" x14ac:dyDescent="0.3">
      <c r="A5" s="269"/>
      <c r="B5" s="280"/>
      <c r="C5" s="139" t="s">
        <v>453</v>
      </c>
      <c r="D5" s="140" t="s">
        <v>13</v>
      </c>
      <c r="E5" s="300"/>
      <c r="F5" s="276"/>
      <c r="G5" s="276"/>
      <c r="H5" s="274"/>
    </row>
    <row r="6" spans="1:49" s="3" customFormat="1" ht="15.75" x14ac:dyDescent="0.25">
      <c r="A6" s="32">
        <v>217</v>
      </c>
      <c r="B6" s="33" t="s">
        <v>406</v>
      </c>
      <c r="C6" s="33" t="s">
        <v>113</v>
      </c>
      <c r="D6" s="34" t="s">
        <v>13</v>
      </c>
      <c r="E6" s="34" t="s">
        <v>114</v>
      </c>
      <c r="F6" s="31">
        <v>273</v>
      </c>
      <c r="G6" s="31">
        <v>350</v>
      </c>
      <c r="H6" s="177">
        <f>F6/G6</f>
        <v>0.78</v>
      </c>
    </row>
    <row r="7" spans="1:49" s="3" customFormat="1" ht="15.75" x14ac:dyDescent="0.25">
      <c r="A7" s="100">
        <v>1100</v>
      </c>
      <c r="B7" s="101" t="s">
        <v>115</v>
      </c>
      <c r="C7" s="101" t="s">
        <v>116</v>
      </c>
      <c r="D7" s="102" t="s">
        <v>13</v>
      </c>
      <c r="E7" s="102" t="s">
        <v>117</v>
      </c>
      <c r="F7" s="103">
        <v>383</v>
      </c>
      <c r="G7" s="125">
        <v>450</v>
      </c>
      <c r="H7" s="178">
        <f t="shared" ref="H7:H8" si="0">F7/G7</f>
        <v>0.85111111111111115</v>
      </c>
    </row>
    <row r="8" spans="1:49" ht="15.75" thickBot="1" x14ac:dyDescent="0.3">
      <c r="A8" s="109">
        <v>140</v>
      </c>
      <c r="B8" s="64" t="s">
        <v>121</v>
      </c>
      <c r="C8" s="64" t="s">
        <v>589</v>
      </c>
      <c r="D8" s="62" t="s">
        <v>8</v>
      </c>
      <c r="E8" s="62" t="s">
        <v>122</v>
      </c>
      <c r="F8" s="63">
        <v>158</v>
      </c>
      <c r="G8" s="63">
        <v>176</v>
      </c>
      <c r="H8" s="179">
        <f t="shared" si="0"/>
        <v>0.89772727272727271</v>
      </c>
    </row>
    <row r="9" spans="1:49" x14ac:dyDescent="0.25">
      <c r="A9" s="268">
        <v>3072</v>
      </c>
      <c r="B9" s="279" t="s">
        <v>125</v>
      </c>
      <c r="C9" s="65" t="s">
        <v>592</v>
      </c>
      <c r="D9" s="277" t="s">
        <v>13</v>
      </c>
      <c r="E9" s="277" t="s">
        <v>122</v>
      </c>
      <c r="F9" s="275">
        <v>177</v>
      </c>
      <c r="G9" s="275">
        <v>176</v>
      </c>
      <c r="H9" s="273">
        <f>F9/G9</f>
        <v>1.0056818181818181</v>
      </c>
    </row>
    <row r="10" spans="1:49" ht="15.75" thickBot="1" x14ac:dyDescent="0.3">
      <c r="A10" s="269"/>
      <c r="B10" s="280"/>
      <c r="C10" s="66" t="s">
        <v>590</v>
      </c>
      <c r="D10" s="278"/>
      <c r="E10" s="278"/>
      <c r="F10" s="276"/>
      <c r="G10" s="276"/>
      <c r="H10" s="274"/>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row>
    <row r="11" spans="1:49" x14ac:dyDescent="0.25">
      <c r="A11" s="32">
        <v>3073</v>
      </c>
      <c r="B11" s="33" t="s">
        <v>123</v>
      </c>
      <c r="C11" s="33" t="s">
        <v>591</v>
      </c>
      <c r="D11" s="34" t="s">
        <v>7</v>
      </c>
      <c r="E11" s="34" t="s">
        <v>122</v>
      </c>
      <c r="F11" s="31">
        <v>60</v>
      </c>
      <c r="G11" s="31">
        <v>63</v>
      </c>
      <c r="H11" s="177">
        <f>F11/G11</f>
        <v>0.95238095238095233</v>
      </c>
    </row>
    <row r="12" spans="1:49" x14ac:dyDescent="0.25">
      <c r="A12" s="15">
        <v>1137</v>
      </c>
      <c r="B12" s="20" t="s">
        <v>124</v>
      </c>
      <c r="C12" s="20" t="s">
        <v>456</v>
      </c>
      <c r="D12" s="21" t="s">
        <v>6</v>
      </c>
      <c r="E12" s="21" t="s">
        <v>122</v>
      </c>
      <c r="F12" s="22">
        <v>156</v>
      </c>
      <c r="G12" s="22">
        <v>176</v>
      </c>
      <c r="H12" s="178">
        <f t="shared" ref="H12:H14" si="1">F12/G12</f>
        <v>0.88636363636363635</v>
      </c>
    </row>
    <row r="13" spans="1:49" x14ac:dyDescent="0.25">
      <c r="A13" s="14">
        <v>141</v>
      </c>
      <c r="B13" s="17" t="s">
        <v>407</v>
      </c>
      <c r="C13" s="17" t="s">
        <v>127</v>
      </c>
      <c r="D13" s="18" t="s">
        <v>7</v>
      </c>
      <c r="E13" s="18" t="s">
        <v>122</v>
      </c>
      <c r="F13" s="19">
        <v>102</v>
      </c>
      <c r="G13" s="19">
        <v>110</v>
      </c>
      <c r="H13" s="179">
        <f>F13/G13</f>
        <v>0.92727272727272725</v>
      </c>
    </row>
    <row r="14" spans="1:49" s="3" customFormat="1" ht="16.5" thickBot="1" x14ac:dyDescent="0.3">
      <c r="A14" s="132">
        <v>3068</v>
      </c>
      <c r="B14" s="133" t="s">
        <v>26</v>
      </c>
      <c r="C14" s="133" t="s">
        <v>17</v>
      </c>
      <c r="D14" s="134" t="s">
        <v>12</v>
      </c>
      <c r="E14" s="135" t="s">
        <v>33</v>
      </c>
      <c r="F14" s="136">
        <v>599</v>
      </c>
      <c r="G14" s="136">
        <v>620</v>
      </c>
      <c r="H14" s="178">
        <f t="shared" si="1"/>
        <v>0.96612903225806457</v>
      </c>
    </row>
    <row r="15" spans="1:49" s="4" customFormat="1" ht="15.75" x14ac:dyDescent="0.25">
      <c r="A15" s="293">
        <v>142</v>
      </c>
      <c r="B15" s="72" t="s">
        <v>133</v>
      </c>
      <c r="C15" s="72" t="s">
        <v>409</v>
      </c>
      <c r="D15" s="306" t="s">
        <v>9</v>
      </c>
      <c r="E15" s="312" t="s">
        <v>135</v>
      </c>
      <c r="F15" s="265">
        <v>333</v>
      </c>
      <c r="G15" s="265">
        <v>536</v>
      </c>
      <c r="H15" s="281">
        <f>F15/G15</f>
        <v>0.62126865671641796</v>
      </c>
    </row>
    <row r="16" spans="1:49" s="2" customFormat="1" x14ac:dyDescent="0.25">
      <c r="A16" s="310"/>
      <c r="B16" s="73" t="s">
        <v>408</v>
      </c>
      <c r="C16" s="73" t="s">
        <v>134</v>
      </c>
      <c r="D16" s="311"/>
      <c r="E16" s="313"/>
      <c r="F16" s="266"/>
      <c r="G16" s="266"/>
      <c r="H16" s="282"/>
    </row>
    <row r="17" spans="1:8" s="2" customFormat="1" ht="15.75" thickBot="1" x14ac:dyDescent="0.3">
      <c r="A17" s="294"/>
      <c r="B17" s="74" t="s">
        <v>405</v>
      </c>
      <c r="C17" s="74" t="s">
        <v>410</v>
      </c>
      <c r="D17" s="307"/>
      <c r="E17" s="314"/>
      <c r="F17" s="267"/>
      <c r="G17" s="267"/>
      <c r="H17" s="283"/>
    </row>
    <row r="18" spans="1:8" x14ac:dyDescent="0.25">
      <c r="A18" s="303">
        <v>126</v>
      </c>
      <c r="B18" s="290" t="s">
        <v>139</v>
      </c>
      <c r="C18" s="104" t="s">
        <v>411</v>
      </c>
      <c r="D18" s="141" t="s">
        <v>9</v>
      </c>
      <c r="E18" s="287" t="s">
        <v>141</v>
      </c>
      <c r="F18" s="284">
        <v>497</v>
      </c>
      <c r="G18" s="284">
        <v>486</v>
      </c>
      <c r="H18" s="326">
        <f>F18/G18</f>
        <v>1.022633744855967</v>
      </c>
    </row>
    <row r="19" spans="1:8" x14ac:dyDescent="0.25">
      <c r="A19" s="304"/>
      <c r="B19" s="291"/>
      <c r="C19" s="20" t="s">
        <v>140</v>
      </c>
      <c r="D19" s="21" t="s">
        <v>8</v>
      </c>
      <c r="E19" s="288"/>
      <c r="F19" s="285"/>
      <c r="G19" s="285"/>
      <c r="H19" s="327"/>
    </row>
    <row r="20" spans="1:8" ht="15.75" thickBot="1" x14ac:dyDescent="0.3">
      <c r="A20" s="305"/>
      <c r="B20" s="292"/>
      <c r="C20" s="107" t="s">
        <v>129</v>
      </c>
      <c r="D20" s="108" t="s">
        <v>8</v>
      </c>
      <c r="E20" s="289"/>
      <c r="F20" s="286"/>
      <c r="G20" s="286"/>
      <c r="H20" s="328"/>
    </row>
    <row r="21" spans="1:8" s="5" customFormat="1" ht="15.75" thickBot="1" x14ac:dyDescent="0.3">
      <c r="A21" s="142" t="s">
        <v>412</v>
      </c>
      <c r="B21" s="143" t="s">
        <v>413</v>
      </c>
      <c r="C21" s="143" t="s">
        <v>20</v>
      </c>
      <c r="D21" s="144" t="s">
        <v>9</v>
      </c>
      <c r="E21" s="144" t="s">
        <v>36</v>
      </c>
      <c r="F21" s="145">
        <v>981</v>
      </c>
      <c r="G21" s="145">
        <v>1000</v>
      </c>
      <c r="H21" s="179">
        <f>F21/G21</f>
        <v>0.98099999999999998</v>
      </c>
    </row>
    <row r="22" spans="1:8" x14ac:dyDescent="0.25">
      <c r="A22" s="268">
        <v>1119</v>
      </c>
      <c r="B22" s="279" t="s">
        <v>383</v>
      </c>
      <c r="C22" s="130" t="s">
        <v>384</v>
      </c>
      <c r="D22" s="131" t="s">
        <v>8</v>
      </c>
      <c r="E22" s="299" t="s">
        <v>381</v>
      </c>
      <c r="F22" s="295">
        <v>2011</v>
      </c>
      <c r="G22" s="295">
        <v>2562</v>
      </c>
      <c r="H22" s="315">
        <f>F22/G22</f>
        <v>0.78493364558938328</v>
      </c>
    </row>
    <row r="23" spans="1:8" s="3" customFormat="1" ht="16.5" thickBot="1" x14ac:dyDescent="0.3">
      <c r="A23" s="269"/>
      <c r="B23" s="280"/>
      <c r="C23" s="139" t="s">
        <v>457</v>
      </c>
      <c r="D23" s="140" t="s">
        <v>10</v>
      </c>
      <c r="E23" s="300"/>
      <c r="F23" s="296"/>
      <c r="G23" s="296"/>
      <c r="H23" s="316"/>
    </row>
    <row r="24" spans="1:8" s="3" customFormat="1" ht="15.75" x14ac:dyDescent="0.25">
      <c r="A24" s="32">
        <v>188</v>
      </c>
      <c r="B24" s="33" t="s">
        <v>153</v>
      </c>
      <c r="C24" s="33" t="s">
        <v>154</v>
      </c>
      <c r="D24" s="34" t="s">
        <v>13</v>
      </c>
      <c r="E24" s="34" t="s">
        <v>155</v>
      </c>
      <c r="F24" s="31">
        <v>366</v>
      </c>
      <c r="G24" s="31">
        <v>400</v>
      </c>
      <c r="H24" s="179">
        <f>F24/G24</f>
        <v>0.91500000000000004</v>
      </c>
    </row>
    <row r="25" spans="1:8" x14ac:dyDescent="0.25">
      <c r="A25" s="15">
        <v>1103</v>
      </c>
      <c r="B25" s="20" t="s">
        <v>156</v>
      </c>
      <c r="C25" s="20" t="s">
        <v>157</v>
      </c>
      <c r="D25" s="21" t="s">
        <v>9</v>
      </c>
      <c r="E25" s="21" t="s">
        <v>158</v>
      </c>
      <c r="F25" s="22">
        <v>252</v>
      </c>
      <c r="G25" s="162">
        <v>280</v>
      </c>
      <c r="H25" s="180">
        <f t="shared" ref="H25:H33" si="2">F25/G25</f>
        <v>0.9</v>
      </c>
    </row>
    <row r="26" spans="1:8" x14ac:dyDescent="0.25">
      <c r="A26" s="14">
        <v>1104</v>
      </c>
      <c r="B26" s="17" t="s">
        <v>159</v>
      </c>
      <c r="C26" s="17" t="s">
        <v>160</v>
      </c>
      <c r="D26" s="18" t="s">
        <v>7</v>
      </c>
      <c r="E26" s="18" t="s">
        <v>158</v>
      </c>
      <c r="F26" s="19">
        <v>244</v>
      </c>
      <c r="G26" s="19">
        <v>280</v>
      </c>
      <c r="H26" s="181">
        <f>F26/G26</f>
        <v>0.87142857142857144</v>
      </c>
    </row>
    <row r="27" spans="1:8" x14ac:dyDescent="0.25">
      <c r="A27" s="15">
        <v>1105</v>
      </c>
      <c r="B27" s="20" t="s">
        <v>161</v>
      </c>
      <c r="C27" s="20" t="s">
        <v>162</v>
      </c>
      <c r="D27" s="21" t="s">
        <v>13</v>
      </c>
      <c r="E27" s="21" t="s">
        <v>158</v>
      </c>
      <c r="F27" s="22">
        <v>243</v>
      </c>
      <c r="G27" s="22">
        <v>280</v>
      </c>
      <c r="H27" s="182">
        <f t="shared" si="2"/>
        <v>0.86785714285714288</v>
      </c>
    </row>
    <row r="28" spans="1:8" x14ac:dyDescent="0.25">
      <c r="A28" s="14">
        <v>1106</v>
      </c>
      <c r="B28" s="17" t="s">
        <v>163</v>
      </c>
      <c r="C28" s="17" t="s">
        <v>164</v>
      </c>
      <c r="D28" s="18" t="s">
        <v>9</v>
      </c>
      <c r="E28" s="18" t="s">
        <v>158</v>
      </c>
      <c r="F28" s="19">
        <v>251</v>
      </c>
      <c r="G28" s="19">
        <v>280</v>
      </c>
      <c r="H28" s="181">
        <f t="shared" si="2"/>
        <v>0.89642857142857146</v>
      </c>
    </row>
    <row r="29" spans="1:8" x14ac:dyDescent="0.25">
      <c r="A29" s="15">
        <v>1107</v>
      </c>
      <c r="B29" s="20" t="s">
        <v>165</v>
      </c>
      <c r="C29" s="20" t="s">
        <v>459</v>
      </c>
      <c r="D29" s="21" t="s">
        <v>7</v>
      </c>
      <c r="E29" s="21" t="s">
        <v>158</v>
      </c>
      <c r="F29" s="22">
        <v>237</v>
      </c>
      <c r="G29" s="162">
        <v>280</v>
      </c>
      <c r="H29" s="180">
        <f t="shared" si="2"/>
        <v>0.84642857142857142</v>
      </c>
    </row>
    <row r="30" spans="1:8" s="4" customFormat="1" ht="15.75" x14ac:dyDescent="0.25">
      <c r="A30" s="14">
        <v>1108</v>
      </c>
      <c r="B30" s="17" t="s">
        <v>166</v>
      </c>
      <c r="C30" s="17" t="s">
        <v>167</v>
      </c>
      <c r="D30" s="18" t="s">
        <v>10</v>
      </c>
      <c r="E30" s="18" t="s">
        <v>158</v>
      </c>
      <c r="F30" s="19">
        <v>211</v>
      </c>
      <c r="G30" s="19">
        <v>280</v>
      </c>
      <c r="H30" s="181">
        <f t="shared" si="2"/>
        <v>0.75357142857142856</v>
      </c>
    </row>
    <row r="31" spans="1:8" s="2" customFormat="1" x14ac:dyDescent="0.25">
      <c r="A31" s="100">
        <v>153</v>
      </c>
      <c r="B31" s="20" t="s">
        <v>620</v>
      </c>
      <c r="C31" s="101" t="s">
        <v>73</v>
      </c>
      <c r="D31" s="102" t="s">
        <v>7</v>
      </c>
      <c r="E31" s="102" t="s">
        <v>80</v>
      </c>
      <c r="F31" s="103">
        <v>387</v>
      </c>
      <c r="G31" s="103">
        <v>448</v>
      </c>
      <c r="H31" s="183">
        <f t="shared" si="2"/>
        <v>0.8638392857142857</v>
      </c>
    </row>
    <row r="32" spans="1:8" x14ac:dyDescent="0.25">
      <c r="A32" s="14">
        <v>127</v>
      </c>
      <c r="B32" s="73" t="s">
        <v>621</v>
      </c>
      <c r="C32" s="17" t="s">
        <v>43</v>
      </c>
      <c r="D32" s="18" t="s">
        <v>8</v>
      </c>
      <c r="E32" s="18" t="s">
        <v>50</v>
      </c>
      <c r="F32" s="19">
        <v>357</v>
      </c>
      <c r="G32" s="19">
        <v>414</v>
      </c>
      <c r="H32" s="181">
        <f t="shared" si="2"/>
        <v>0.8623188405797102</v>
      </c>
    </row>
    <row r="33" spans="1:49" ht="15.75" thickBot="1" x14ac:dyDescent="0.3">
      <c r="A33" s="67" t="s">
        <v>56</v>
      </c>
      <c r="B33" s="68" t="s">
        <v>622</v>
      </c>
      <c r="C33" s="68" t="s">
        <v>44</v>
      </c>
      <c r="D33" s="69" t="s">
        <v>6</v>
      </c>
      <c r="E33" s="69" t="s">
        <v>52</v>
      </c>
      <c r="F33" s="71">
        <v>676</v>
      </c>
      <c r="G33" s="71">
        <v>825</v>
      </c>
      <c r="H33" s="184">
        <f t="shared" si="2"/>
        <v>0.81939393939393934</v>
      </c>
    </row>
    <row r="34" spans="1:49" x14ac:dyDescent="0.25">
      <c r="A34" s="293">
        <v>216</v>
      </c>
      <c r="B34" s="113" t="s">
        <v>454</v>
      </c>
      <c r="C34" s="146" t="s">
        <v>460</v>
      </c>
      <c r="D34" s="147" t="s">
        <v>7</v>
      </c>
      <c r="E34" s="330" t="s">
        <v>443</v>
      </c>
      <c r="F34" s="265">
        <v>359</v>
      </c>
      <c r="G34" s="265">
        <v>370</v>
      </c>
      <c r="H34" s="319">
        <f>F34/G34</f>
        <v>0.97027027027027024</v>
      </c>
    </row>
    <row r="35" spans="1:49" s="2" customFormat="1" ht="15.75" thickBot="1" x14ac:dyDescent="0.3">
      <c r="A35" s="294"/>
      <c r="B35" s="112" t="s">
        <v>387</v>
      </c>
      <c r="C35" s="148" t="s">
        <v>388</v>
      </c>
      <c r="D35" s="149" t="s">
        <v>13</v>
      </c>
      <c r="E35" s="331"/>
      <c r="F35" s="267"/>
      <c r="G35" s="267"/>
      <c r="H35" s="320"/>
    </row>
    <row r="36" spans="1:49" s="5" customFormat="1" x14ac:dyDescent="0.25">
      <c r="A36" s="15">
        <v>3069</v>
      </c>
      <c r="B36" s="20" t="s">
        <v>169</v>
      </c>
      <c r="C36" s="20" t="s">
        <v>170</v>
      </c>
      <c r="D36" s="21" t="s">
        <v>10</v>
      </c>
      <c r="E36" s="21" t="s">
        <v>119</v>
      </c>
      <c r="F36" s="22">
        <v>237</v>
      </c>
      <c r="G36" s="22">
        <v>639</v>
      </c>
      <c r="H36" s="180">
        <f t="shared" ref="H36:H42" si="3">F36/G36</f>
        <v>0.37089201877934275</v>
      </c>
    </row>
    <row r="37" spans="1:49" s="3" customFormat="1" ht="15.75" x14ac:dyDescent="0.25">
      <c r="A37" s="110">
        <v>199</v>
      </c>
      <c r="B37" s="24" t="s">
        <v>171</v>
      </c>
      <c r="C37" s="17" t="s">
        <v>172</v>
      </c>
      <c r="D37" s="18" t="s">
        <v>10</v>
      </c>
      <c r="E37" s="18" t="s">
        <v>119</v>
      </c>
      <c r="F37" s="19">
        <v>403</v>
      </c>
      <c r="G37" s="19">
        <v>410</v>
      </c>
      <c r="H37" s="181">
        <f>F37/G37</f>
        <v>0.98292682926829267</v>
      </c>
    </row>
    <row r="38" spans="1:49" s="3" customFormat="1" ht="15.75" x14ac:dyDescent="0.25">
      <c r="A38" s="15">
        <v>276</v>
      </c>
      <c r="B38" s="20" t="s">
        <v>173</v>
      </c>
      <c r="C38" s="20" t="s">
        <v>174</v>
      </c>
      <c r="D38" s="21" t="s">
        <v>13</v>
      </c>
      <c r="E38" s="21" t="s">
        <v>122</v>
      </c>
      <c r="F38" s="22">
        <v>141</v>
      </c>
      <c r="G38" s="22">
        <v>225</v>
      </c>
      <c r="H38" s="182">
        <f t="shared" si="3"/>
        <v>0.62666666666666671</v>
      </c>
    </row>
    <row r="39" spans="1:49" x14ac:dyDescent="0.25">
      <c r="A39" s="14" t="s">
        <v>414</v>
      </c>
      <c r="B39" s="17" t="s">
        <v>415</v>
      </c>
      <c r="C39" s="17" t="s">
        <v>176</v>
      </c>
      <c r="D39" s="18" t="s">
        <v>6</v>
      </c>
      <c r="E39" s="18" t="s">
        <v>184</v>
      </c>
      <c r="F39" s="19">
        <v>667</v>
      </c>
      <c r="G39" s="19">
        <v>754</v>
      </c>
      <c r="H39" s="181">
        <f t="shared" si="3"/>
        <v>0.88461538461538458</v>
      </c>
    </row>
    <row r="40" spans="1:49" x14ac:dyDescent="0.25">
      <c r="A40" s="100">
        <v>130</v>
      </c>
      <c r="B40" s="101" t="s">
        <v>179</v>
      </c>
      <c r="C40" s="101" t="s">
        <v>180</v>
      </c>
      <c r="D40" s="102" t="s">
        <v>10</v>
      </c>
      <c r="E40" s="102" t="s">
        <v>135</v>
      </c>
      <c r="F40" s="103">
        <v>441</v>
      </c>
      <c r="G40" s="103">
        <v>440</v>
      </c>
      <c r="H40" s="180">
        <f t="shared" si="3"/>
        <v>1.0022727272727272</v>
      </c>
    </row>
    <row r="41" spans="1:49" x14ac:dyDescent="0.25">
      <c r="A41" s="14">
        <v>196</v>
      </c>
      <c r="B41" s="17" t="s">
        <v>181</v>
      </c>
      <c r="C41" s="17" t="s">
        <v>182</v>
      </c>
      <c r="D41" s="18" t="s">
        <v>10</v>
      </c>
      <c r="E41" s="18" t="s">
        <v>117</v>
      </c>
      <c r="F41" s="19">
        <v>310</v>
      </c>
      <c r="G41" s="19">
        <v>314</v>
      </c>
      <c r="H41" s="181">
        <f t="shared" si="3"/>
        <v>0.98726114649681529</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row>
    <row r="42" spans="1:49" x14ac:dyDescent="0.25">
      <c r="A42" s="100">
        <v>3070</v>
      </c>
      <c r="B42" s="101" t="s">
        <v>183</v>
      </c>
      <c r="C42" s="101" t="s">
        <v>357</v>
      </c>
      <c r="D42" s="102" t="s">
        <v>6</v>
      </c>
      <c r="E42" s="102" t="s">
        <v>184</v>
      </c>
      <c r="F42" s="103">
        <v>446</v>
      </c>
      <c r="G42" s="125">
        <v>700</v>
      </c>
      <c r="H42" s="183">
        <f t="shared" si="3"/>
        <v>0.63714285714285712</v>
      </c>
    </row>
    <row r="43" spans="1:49" s="3" customFormat="1" ht="16.5" thickBot="1" x14ac:dyDescent="0.3">
      <c r="A43" s="93">
        <v>234</v>
      </c>
      <c r="B43" s="94" t="s">
        <v>185</v>
      </c>
      <c r="C43" s="94" t="s">
        <v>186</v>
      </c>
      <c r="D43" s="95" t="s">
        <v>13</v>
      </c>
      <c r="E43" s="95" t="s">
        <v>184</v>
      </c>
      <c r="F43" s="97">
        <v>627</v>
      </c>
      <c r="G43" s="197">
        <v>625</v>
      </c>
      <c r="H43" s="185">
        <f>F43/G43</f>
        <v>1.0032000000000001</v>
      </c>
    </row>
    <row r="44" spans="1:49" s="2" customFormat="1" x14ac:dyDescent="0.25">
      <c r="A44" s="268">
        <v>248</v>
      </c>
      <c r="B44" s="279" t="s">
        <v>359</v>
      </c>
      <c r="C44" s="65" t="s">
        <v>593</v>
      </c>
      <c r="D44" s="277" t="s">
        <v>8</v>
      </c>
      <c r="E44" s="277" t="s">
        <v>355</v>
      </c>
      <c r="F44" s="295">
        <v>404</v>
      </c>
      <c r="G44" s="321">
        <v>510</v>
      </c>
      <c r="H44" s="315">
        <f>F44/G44</f>
        <v>0.792156862745098</v>
      </c>
    </row>
    <row r="45" spans="1:49" s="4" customFormat="1" ht="16.5" thickBot="1" x14ac:dyDescent="0.3">
      <c r="A45" s="269"/>
      <c r="B45" s="280"/>
      <c r="C45" s="66" t="s">
        <v>461</v>
      </c>
      <c r="D45" s="278"/>
      <c r="E45" s="278"/>
      <c r="F45" s="296"/>
      <c r="G45" s="322"/>
      <c r="H45" s="316"/>
    </row>
    <row r="46" spans="1:49" s="2" customFormat="1" x14ac:dyDescent="0.25">
      <c r="A46" s="151" t="s">
        <v>416</v>
      </c>
      <c r="B46" s="111" t="s">
        <v>417</v>
      </c>
      <c r="C46" s="111" t="s">
        <v>21</v>
      </c>
      <c r="D46" s="114" t="s">
        <v>9</v>
      </c>
      <c r="E46" s="114" t="s">
        <v>418</v>
      </c>
      <c r="F46" s="116">
        <v>768</v>
      </c>
      <c r="G46" s="116">
        <v>795</v>
      </c>
      <c r="H46" s="181">
        <f t="shared" ref="H46:H49" si="4">F46/G46</f>
        <v>0.96603773584905661</v>
      </c>
    </row>
    <row r="47" spans="1:49" x14ac:dyDescent="0.25">
      <c r="A47" s="15">
        <v>146</v>
      </c>
      <c r="B47" s="20" t="s">
        <v>191</v>
      </c>
      <c r="C47" s="20" t="s">
        <v>192</v>
      </c>
      <c r="D47" s="21" t="s">
        <v>8</v>
      </c>
      <c r="E47" s="21" t="s">
        <v>151</v>
      </c>
      <c r="F47" s="22">
        <v>373</v>
      </c>
      <c r="G47" s="22">
        <v>395</v>
      </c>
      <c r="H47" s="180">
        <f t="shared" si="4"/>
        <v>0.94430379746835447</v>
      </c>
    </row>
    <row r="48" spans="1:49" x14ac:dyDescent="0.25">
      <c r="A48" s="87">
        <v>1125</v>
      </c>
      <c r="B48" s="73" t="s">
        <v>193</v>
      </c>
      <c r="C48" s="73" t="s">
        <v>194</v>
      </c>
      <c r="D48" s="88" t="s">
        <v>7</v>
      </c>
      <c r="E48" s="88" t="s">
        <v>135</v>
      </c>
      <c r="F48" s="90">
        <v>141</v>
      </c>
      <c r="G48" s="90">
        <v>160</v>
      </c>
      <c r="H48" s="181">
        <f t="shared" si="4"/>
        <v>0.88124999999999998</v>
      </c>
    </row>
    <row r="49" spans="1:49" ht="15.75" thickBot="1" x14ac:dyDescent="0.3">
      <c r="A49" s="67">
        <v>195</v>
      </c>
      <c r="B49" s="68" t="s">
        <v>195</v>
      </c>
      <c r="C49" s="68" t="s">
        <v>196</v>
      </c>
      <c r="D49" s="69" t="s">
        <v>13</v>
      </c>
      <c r="E49" s="69" t="s">
        <v>135</v>
      </c>
      <c r="F49" s="71">
        <v>785</v>
      </c>
      <c r="G49" s="163">
        <v>800</v>
      </c>
      <c r="H49" s="183">
        <f t="shared" si="4"/>
        <v>0.98124999999999996</v>
      </c>
    </row>
    <row r="50" spans="1:49" s="5" customFormat="1" x14ac:dyDescent="0.25">
      <c r="A50" s="293">
        <v>138</v>
      </c>
      <c r="B50" s="308" t="s">
        <v>197</v>
      </c>
      <c r="C50" s="72" t="s">
        <v>198</v>
      </c>
      <c r="D50" s="306" t="s">
        <v>13</v>
      </c>
      <c r="E50" s="306" t="s">
        <v>135</v>
      </c>
      <c r="F50" s="265">
        <v>262</v>
      </c>
      <c r="G50" s="265">
        <v>280</v>
      </c>
      <c r="H50" s="319">
        <f>F50/G50</f>
        <v>0.93571428571428572</v>
      </c>
    </row>
    <row r="51" spans="1:49" s="3" customFormat="1" ht="16.5" thickBot="1" x14ac:dyDescent="0.3">
      <c r="A51" s="294"/>
      <c r="B51" s="309"/>
      <c r="C51" s="74" t="s">
        <v>419</v>
      </c>
      <c r="D51" s="307"/>
      <c r="E51" s="307"/>
      <c r="F51" s="267"/>
      <c r="G51" s="267"/>
      <c r="H51" s="320"/>
    </row>
    <row r="52" spans="1:49" s="3" customFormat="1" ht="15.75" x14ac:dyDescent="0.25">
      <c r="A52" s="77">
        <v>159</v>
      </c>
      <c r="B52" s="78" t="s">
        <v>201</v>
      </c>
      <c r="C52" s="78" t="s">
        <v>202</v>
      </c>
      <c r="D52" s="79" t="s">
        <v>10</v>
      </c>
      <c r="E52" s="79" t="s">
        <v>119</v>
      </c>
      <c r="F52" s="80">
        <v>350</v>
      </c>
      <c r="G52" s="80">
        <v>350</v>
      </c>
      <c r="H52" s="186">
        <f>F52/G52</f>
        <v>1</v>
      </c>
    </row>
    <row r="53" spans="1:49" x14ac:dyDescent="0.25">
      <c r="A53" s="14">
        <v>1113</v>
      </c>
      <c r="B53" s="17" t="s">
        <v>203</v>
      </c>
      <c r="C53" s="17" t="s">
        <v>204</v>
      </c>
      <c r="D53" s="18" t="s">
        <v>13</v>
      </c>
      <c r="E53" s="18" t="s">
        <v>205</v>
      </c>
      <c r="F53" s="19">
        <v>731</v>
      </c>
      <c r="G53" s="19">
        <v>867</v>
      </c>
      <c r="H53" s="181">
        <f t="shared" ref="H53:H76" si="5">F53/G53</f>
        <v>0.84313725490196079</v>
      </c>
    </row>
    <row r="54" spans="1:49" x14ac:dyDescent="0.25">
      <c r="A54" s="15">
        <v>269</v>
      </c>
      <c r="B54" s="20" t="s">
        <v>206</v>
      </c>
      <c r="C54" s="20" t="s">
        <v>207</v>
      </c>
      <c r="D54" s="21" t="s">
        <v>10</v>
      </c>
      <c r="E54" s="21" t="s">
        <v>119</v>
      </c>
      <c r="F54" s="22">
        <v>432</v>
      </c>
      <c r="G54" s="22">
        <v>900</v>
      </c>
      <c r="H54" s="182">
        <f>F54/G54</f>
        <v>0.48</v>
      </c>
    </row>
    <row r="55" spans="1:49" x14ac:dyDescent="0.25">
      <c r="A55" s="14" t="s">
        <v>420</v>
      </c>
      <c r="B55" s="17" t="s">
        <v>421</v>
      </c>
      <c r="C55" s="17" t="s">
        <v>209</v>
      </c>
      <c r="D55" s="18" t="s">
        <v>6</v>
      </c>
      <c r="E55" s="18" t="s">
        <v>138</v>
      </c>
      <c r="F55" s="19">
        <v>595</v>
      </c>
      <c r="G55" s="19">
        <v>675</v>
      </c>
      <c r="H55" s="181">
        <f t="shared" si="5"/>
        <v>0.88148148148148153</v>
      </c>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row>
    <row r="56" spans="1:49" x14ac:dyDescent="0.25">
      <c r="A56" s="15" t="s">
        <v>422</v>
      </c>
      <c r="B56" s="20" t="s">
        <v>423</v>
      </c>
      <c r="C56" s="20" t="s">
        <v>212</v>
      </c>
      <c r="D56" s="21" t="s">
        <v>7</v>
      </c>
      <c r="E56" s="21" t="s">
        <v>138</v>
      </c>
      <c r="F56" s="22">
        <v>710</v>
      </c>
      <c r="G56" s="22">
        <v>760</v>
      </c>
      <c r="H56" s="182">
        <f t="shared" si="5"/>
        <v>0.93421052631578949</v>
      </c>
    </row>
    <row r="57" spans="1:49" s="3" customFormat="1" ht="15.75" x14ac:dyDescent="0.25">
      <c r="A57" s="14">
        <v>186</v>
      </c>
      <c r="B57" s="17" t="s">
        <v>59</v>
      </c>
      <c r="C57" s="17" t="s">
        <v>74</v>
      </c>
      <c r="D57" s="18" t="s">
        <v>6</v>
      </c>
      <c r="E57" s="18" t="s">
        <v>80</v>
      </c>
      <c r="F57" s="19">
        <v>810</v>
      </c>
      <c r="G57" s="19">
        <v>1200</v>
      </c>
      <c r="H57" s="181">
        <f t="shared" si="5"/>
        <v>0.67500000000000004</v>
      </c>
    </row>
    <row r="58" spans="1:49" x14ac:dyDescent="0.25">
      <c r="A58" s="15">
        <v>268</v>
      </c>
      <c r="B58" s="20" t="s">
        <v>214</v>
      </c>
      <c r="C58" s="20" t="s">
        <v>462</v>
      </c>
      <c r="D58" s="21" t="s">
        <v>9</v>
      </c>
      <c r="E58" s="21" t="s">
        <v>215</v>
      </c>
      <c r="F58" s="22">
        <v>132</v>
      </c>
      <c r="G58" s="22">
        <v>640</v>
      </c>
      <c r="H58" s="182">
        <f t="shared" si="5"/>
        <v>0.20624999999999999</v>
      </c>
    </row>
    <row r="59" spans="1:49" s="4" customFormat="1" ht="15.75" x14ac:dyDescent="0.25">
      <c r="A59" s="14">
        <v>113</v>
      </c>
      <c r="B59" s="17" t="s">
        <v>216</v>
      </c>
      <c r="C59" s="17" t="s">
        <v>217</v>
      </c>
      <c r="D59" s="18" t="s">
        <v>13</v>
      </c>
      <c r="E59" s="23" t="s">
        <v>119</v>
      </c>
      <c r="F59" s="19">
        <v>546</v>
      </c>
      <c r="G59" s="126">
        <v>560</v>
      </c>
      <c r="H59" s="187">
        <f t="shared" si="5"/>
        <v>0.97499999999999998</v>
      </c>
    </row>
    <row r="60" spans="1:49" s="2" customFormat="1" x14ac:dyDescent="0.25">
      <c r="A60" s="100" t="s">
        <v>447</v>
      </c>
      <c r="B60" s="101" t="s">
        <v>448</v>
      </c>
      <c r="C60" s="101" t="s">
        <v>45</v>
      </c>
      <c r="D60" s="102" t="s">
        <v>13</v>
      </c>
      <c r="E60" s="102" t="s">
        <v>52</v>
      </c>
      <c r="F60" s="103">
        <v>543</v>
      </c>
      <c r="G60" s="103">
        <v>670</v>
      </c>
      <c r="H60" s="183">
        <f t="shared" si="5"/>
        <v>0.81044776119402984</v>
      </c>
    </row>
    <row r="61" spans="1:49" x14ac:dyDescent="0.25">
      <c r="A61" s="14" t="s">
        <v>424</v>
      </c>
      <c r="B61" s="17" t="s">
        <v>425</v>
      </c>
      <c r="C61" s="17" t="s">
        <v>219</v>
      </c>
      <c r="D61" s="18" t="s">
        <v>10</v>
      </c>
      <c r="E61" s="18" t="s">
        <v>138</v>
      </c>
      <c r="F61" s="19">
        <v>460</v>
      </c>
      <c r="G61" s="19">
        <v>665</v>
      </c>
      <c r="H61" s="181">
        <f t="shared" si="5"/>
        <v>0.69172932330827064</v>
      </c>
    </row>
    <row r="62" spans="1:49" x14ac:dyDescent="0.25">
      <c r="A62" s="100">
        <v>245</v>
      </c>
      <c r="B62" s="101" t="s">
        <v>225</v>
      </c>
      <c r="C62" s="101" t="s">
        <v>463</v>
      </c>
      <c r="D62" s="102" t="s">
        <v>10</v>
      </c>
      <c r="E62" s="102" t="s">
        <v>226</v>
      </c>
      <c r="F62" s="103">
        <v>105</v>
      </c>
      <c r="G62" s="125">
        <v>216</v>
      </c>
      <c r="H62" s="178">
        <f t="shared" si="5"/>
        <v>0.4861111111111111</v>
      </c>
    </row>
    <row r="63" spans="1:49" x14ac:dyDescent="0.25">
      <c r="A63" s="14">
        <v>131</v>
      </c>
      <c r="B63" s="17" t="s">
        <v>229</v>
      </c>
      <c r="C63" s="17" t="s">
        <v>230</v>
      </c>
      <c r="D63" s="18" t="s">
        <v>9</v>
      </c>
      <c r="E63" s="18" t="s">
        <v>119</v>
      </c>
      <c r="F63" s="19">
        <v>316</v>
      </c>
      <c r="G63" s="19">
        <v>350</v>
      </c>
      <c r="H63" s="181">
        <f t="shared" si="5"/>
        <v>0.9028571428571428</v>
      </c>
    </row>
    <row r="64" spans="1:49" s="5" customFormat="1" x14ac:dyDescent="0.25">
      <c r="A64" s="15">
        <v>114</v>
      </c>
      <c r="B64" s="20" t="s">
        <v>231</v>
      </c>
      <c r="C64" s="20" t="s">
        <v>232</v>
      </c>
      <c r="D64" s="21" t="s">
        <v>10</v>
      </c>
      <c r="E64" s="21" t="s">
        <v>138</v>
      </c>
      <c r="F64" s="22">
        <v>520</v>
      </c>
      <c r="G64" s="22">
        <v>560</v>
      </c>
      <c r="H64" s="182">
        <f t="shared" si="5"/>
        <v>0.9285714285714286</v>
      </c>
    </row>
    <row r="65" spans="1:49" s="3" customFormat="1" ht="15.75" x14ac:dyDescent="0.25">
      <c r="A65" s="14">
        <v>115</v>
      </c>
      <c r="B65" s="17" t="s">
        <v>364</v>
      </c>
      <c r="C65" s="17" t="s">
        <v>365</v>
      </c>
      <c r="D65" s="18" t="s">
        <v>8</v>
      </c>
      <c r="E65" s="18" t="s">
        <v>355</v>
      </c>
      <c r="F65" s="19">
        <v>266</v>
      </c>
      <c r="G65" s="19">
        <v>360</v>
      </c>
      <c r="H65" s="181">
        <f t="shared" si="5"/>
        <v>0.73888888888888893</v>
      </c>
    </row>
    <row r="66" spans="1:49" x14ac:dyDescent="0.25">
      <c r="A66" s="15">
        <v>163</v>
      </c>
      <c r="B66" s="20" t="s">
        <v>54</v>
      </c>
      <c r="C66" s="20" t="s">
        <v>75</v>
      </c>
      <c r="D66" s="21" t="s">
        <v>6</v>
      </c>
      <c r="E66" s="21" t="s">
        <v>80</v>
      </c>
      <c r="F66" s="22">
        <v>281</v>
      </c>
      <c r="G66" s="22">
        <v>450</v>
      </c>
      <c r="H66" s="182">
        <f t="shared" si="5"/>
        <v>0.62444444444444447</v>
      </c>
    </row>
    <row r="67" spans="1:49" x14ac:dyDescent="0.25">
      <c r="A67" s="14">
        <v>134</v>
      </c>
      <c r="B67" s="17" t="s">
        <v>623</v>
      </c>
      <c r="C67" s="17" t="s">
        <v>236</v>
      </c>
      <c r="D67" s="18" t="s">
        <v>9</v>
      </c>
      <c r="E67" s="18" t="s">
        <v>138</v>
      </c>
      <c r="F67" s="19">
        <v>296</v>
      </c>
      <c r="G67" s="19">
        <v>372</v>
      </c>
      <c r="H67" s="181">
        <f t="shared" si="5"/>
        <v>0.79569892473118276</v>
      </c>
    </row>
    <row r="68" spans="1:49" x14ac:dyDescent="0.25">
      <c r="A68" s="15">
        <v>200</v>
      </c>
      <c r="B68" s="20" t="s">
        <v>426</v>
      </c>
      <c r="C68" s="20" t="s">
        <v>18</v>
      </c>
      <c r="D68" s="21" t="s">
        <v>13</v>
      </c>
      <c r="E68" s="21" t="s">
        <v>427</v>
      </c>
      <c r="F68" s="22">
        <v>288</v>
      </c>
      <c r="G68" s="22">
        <v>319</v>
      </c>
      <c r="H68" s="182">
        <f t="shared" si="5"/>
        <v>0.90282131661442011</v>
      </c>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row>
    <row r="69" spans="1:49" x14ac:dyDescent="0.25">
      <c r="A69" s="99">
        <v>3064</v>
      </c>
      <c r="B69" s="98" t="s">
        <v>428</v>
      </c>
      <c r="C69" s="17" t="s">
        <v>464</v>
      </c>
      <c r="D69" s="18" t="s">
        <v>10</v>
      </c>
      <c r="E69" s="23" t="s">
        <v>205</v>
      </c>
      <c r="F69" s="19">
        <v>368</v>
      </c>
      <c r="G69" s="19">
        <v>516</v>
      </c>
      <c r="H69" s="181">
        <f t="shared" si="5"/>
        <v>0.71317829457364346</v>
      </c>
    </row>
    <row r="70" spans="1:49" x14ac:dyDescent="0.25">
      <c r="A70" s="15">
        <v>267</v>
      </c>
      <c r="B70" s="20" t="s">
        <v>39</v>
      </c>
      <c r="C70" s="20" t="s">
        <v>465</v>
      </c>
      <c r="D70" s="21" t="s">
        <v>7</v>
      </c>
      <c r="E70" s="21" t="s">
        <v>52</v>
      </c>
      <c r="F70" s="22">
        <v>254</v>
      </c>
      <c r="G70" s="22">
        <v>400</v>
      </c>
      <c r="H70" s="182">
        <f t="shared" si="5"/>
        <v>0.63500000000000001</v>
      </c>
    </row>
    <row r="71" spans="1:49" x14ac:dyDescent="0.25">
      <c r="A71" s="14" t="s">
        <v>429</v>
      </c>
      <c r="B71" s="17" t="s">
        <v>430</v>
      </c>
      <c r="C71" s="17" t="s">
        <v>247</v>
      </c>
      <c r="D71" s="18" t="s">
        <v>13</v>
      </c>
      <c r="E71" s="18" t="s">
        <v>138</v>
      </c>
      <c r="F71" s="19">
        <v>1130</v>
      </c>
      <c r="G71" s="19">
        <v>1300</v>
      </c>
      <c r="H71" s="181">
        <f t="shared" si="5"/>
        <v>0.86923076923076925</v>
      </c>
    </row>
    <row r="72" spans="1:49" s="4" customFormat="1" ht="15.75" x14ac:dyDescent="0.25">
      <c r="A72" s="15">
        <v>1123</v>
      </c>
      <c r="B72" s="20" t="s">
        <v>71</v>
      </c>
      <c r="C72" s="20" t="s">
        <v>76</v>
      </c>
      <c r="D72" s="21" t="s">
        <v>10</v>
      </c>
      <c r="E72" s="21" t="s">
        <v>80</v>
      </c>
      <c r="F72" s="22">
        <v>505</v>
      </c>
      <c r="G72" s="22">
        <v>900</v>
      </c>
      <c r="H72" s="182">
        <f t="shared" si="5"/>
        <v>0.56111111111111112</v>
      </c>
    </row>
    <row r="73" spans="1:49" s="2" customFormat="1" x14ac:dyDescent="0.25">
      <c r="A73" s="14" t="s">
        <v>431</v>
      </c>
      <c r="B73" s="17" t="s">
        <v>432</v>
      </c>
      <c r="C73" s="17" t="s">
        <v>250</v>
      </c>
      <c r="D73" s="18" t="s">
        <v>10</v>
      </c>
      <c r="E73" s="18" t="s">
        <v>205</v>
      </c>
      <c r="F73" s="19">
        <v>769</v>
      </c>
      <c r="G73" s="126">
        <v>1000</v>
      </c>
      <c r="H73" s="187">
        <f t="shared" si="5"/>
        <v>0.76900000000000002</v>
      </c>
    </row>
    <row r="74" spans="1:49" s="2" customFormat="1" x14ac:dyDescent="0.25">
      <c r="A74" s="15" t="s">
        <v>433</v>
      </c>
      <c r="B74" s="20" t="s">
        <v>434</v>
      </c>
      <c r="C74" s="20" t="s">
        <v>253</v>
      </c>
      <c r="D74" s="21" t="s">
        <v>7</v>
      </c>
      <c r="E74" s="21" t="s">
        <v>138</v>
      </c>
      <c r="F74" s="22">
        <v>1051</v>
      </c>
      <c r="G74" s="22">
        <v>1000</v>
      </c>
      <c r="H74" s="182">
        <f t="shared" si="5"/>
        <v>1.0509999999999999</v>
      </c>
    </row>
    <row r="75" spans="1:49" x14ac:dyDescent="0.25">
      <c r="A75" s="87" t="s">
        <v>435</v>
      </c>
      <c r="B75" s="73" t="s">
        <v>436</v>
      </c>
      <c r="C75" s="73" t="s">
        <v>257</v>
      </c>
      <c r="D75" s="88" t="s">
        <v>6</v>
      </c>
      <c r="E75" s="88" t="s">
        <v>138</v>
      </c>
      <c r="F75" s="90">
        <v>1069</v>
      </c>
      <c r="G75" s="90">
        <v>1000</v>
      </c>
      <c r="H75" s="188">
        <f t="shared" si="5"/>
        <v>1.069</v>
      </c>
    </row>
    <row r="76" spans="1:49" s="5" customFormat="1" ht="15.75" thickBot="1" x14ac:dyDescent="0.3">
      <c r="A76" s="67" t="s">
        <v>437</v>
      </c>
      <c r="B76" s="68" t="s">
        <v>438</v>
      </c>
      <c r="C76" s="68" t="s">
        <v>466</v>
      </c>
      <c r="D76" s="69" t="s">
        <v>6</v>
      </c>
      <c r="E76" s="69" t="s">
        <v>184</v>
      </c>
      <c r="F76" s="71">
        <v>673</v>
      </c>
      <c r="G76" s="71">
        <v>600</v>
      </c>
      <c r="H76" s="184">
        <f t="shared" si="5"/>
        <v>1.1216666666666666</v>
      </c>
    </row>
    <row r="77" spans="1:49" s="3" customFormat="1" ht="15.75" x14ac:dyDescent="0.25">
      <c r="A77" s="293">
        <v>193</v>
      </c>
      <c r="B77" s="72" t="s">
        <v>439</v>
      </c>
      <c r="C77" s="72" t="s">
        <v>275</v>
      </c>
      <c r="D77" s="83" t="s">
        <v>9</v>
      </c>
      <c r="E77" s="312" t="s">
        <v>119</v>
      </c>
      <c r="F77" s="265">
        <v>374</v>
      </c>
      <c r="G77" s="265">
        <v>375</v>
      </c>
      <c r="H77" s="319">
        <f>F77/G77</f>
        <v>0.99733333333333329</v>
      </c>
    </row>
    <row r="78" spans="1:49" ht="15.75" thickBot="1" x14ac:dyDescent="0.3">
      <c r="A78" s="294"/>
      <c r="B78" s="112" t="s">
        <v>467</v>
      </c>
      <c r="C78" s="74" t="s">
        <v>468</v>
      </c>
      <c r="D78" s="84" t="s">
        <v>10</v>
      </c>
      <c r="E78" s="314"/>
      <c r="F78" s="267"/>
      <c r="G78" s="267"/>
      <c r="H78" s="320"/>
    </row>
    <row r="79" spans="1:49" s="3" customFormat="1" ht="15.75" x14ac:dyDescent="0.25">
      <c r="A79" s="150">
        <v>104</v>
      </c>
      <c r="B79" s="137" t="s">
        <v>390</v>
      </c>
      <c r="C79" s="137" t="s">
        <v>391</v>
      </c>
      <c r="D79" s="138" t="s">
        <v>8</v>
      </c>
      <c r="E79" s="152" t="s">
        <v>386</v>
      </c>
      <c r="F79" s="122">
        <v>191</v>
      </c>
      <c r="G79" s="198">
        <v>200</v>
      </c>
      <c r="H79" s="182">
        <f t="shared" ref="H79:H80" si="6">F79/G79</f>
        <v>0.95499999999999996</v>
      </c>
    </row>
    <row r="80" spans="1:49" ht="15.75" thickBot="1" x14ac:dyDescent="0.3">
      <c r="A80" s="93">
        <v>228</v>
      </c>
      <c r="B80" s="94" t="s">
        <v>440</v>
      </c>
      <c r="C80" s="94" t="s">
        <v>464</v>
      </c>
      <c r="D80" s="95" t="s">
        <v>10</v>
      </c>
      <c r="E80" s="96" t="s">
        <v>238</v>
      </c>
      <c r="F80" s="97">
        <v>104</v>
      </c>
      <c r="G80" s="197">
        <v>135</v>
      </c>
      <c r="H80" s="187">
        <f t="shared" si="6"/>
        <v>0.77037037037037037</v>
      </c>
    </row>
    <row r="81" spans="1:49" x14ac:dyDescent="0.25">
      <c r="A81" s="268">
        <v>135</v>
      </c>
      <c r="B81" s="65" t="s">
        <v>469</v>
      </c>
      <c r="C81" s="65" t="s">
        <v>470</v>
      </c>
      <c r="D81" s="75" t="s">
        <v>9</v>
      </c>
      <c r="E81" s="91" t="s">
        <v>155</v>
      </c>
      <c r="F81" s="249">
        <v>140</v>
      </c>
      <c r="G81" s="213">
        <v>250</v>
      </c>
      <c r="H81" s="212">
        <f>F81/G81</f>
        <v>0.56000000000000005</v>
      </c>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row>
    <row r="82" spans="1:49" ht="16.5" customHeight="1" thickBot="1" x14ac:dyDescent="0.3">
      <c r="A82" s="269"/>
      <c r="B82" s="66" t="s">
        <v>441</v>
      </c>
      <c r="C82" s="66" t="s">
        <v>471</v>
      </c>
      <c r="D82" s="76" t="s">
        <v>10</v>
      </c>
      <c r="E82" s="105" t="s">
        <v>138</v>
      </c>
      <c r="F82" s="250">
        <v>280</v>
      </c>
      <c r="G82" s="211">
        <v>500</v>
      </c>
      <c r="H82" s="210">
        <f>F82/G82</f>
        <v>0.56000000000000005</v>
      </c>
    </row>
    <row r="83" spans="1:49" ht="15.75" thickBot="1" x14ac:dyDescent="0.3">
      <c r="A83" s="123" t="s">
        <v>84</v>
      </c>
      <c r="B83" s="154" t="s">
        <v>86</v>
      </c>
      <c r="C83" s="154" t="s">
        <v>82</v>
      </c>
      <c r="D83" s="155" t="s">
        <v>6</v>
      </c>
      <c r="E83" s="155" t="s">
        <v>85</v>
      </c>
      <c r="F83" s="124">
        <v>361</v>
      </c>
      <c r="G83" s="199">
        <v>450</v>
      </c>
      <c r="H83" s="187">
        <f t="shared" ref="H83:H84" si="7">F83/G83</f>
        <v>0.80222222222222217</v>
      </c>
    </row>
    <row r="84" spans="1:49" x14ac:dyDescent="0.25">
      <c r="A84" s="317">
        <v>165</v>
      </c>
      <c r="B84" s="65" t="s">
        <v>286</v>
      </c>
      <c r="C84" s="65" t="s">
        <v>287</v>
      </c>
      <c r="D84" s="75" t="s">
        <v>8</v>
      </c>
      <c r="E84" s="91" t="s">
        <v>119</v>
      </c>
      <c r="F84" s="92">
        <v>575</v>
      </c>
      <c r="G84" s="200">
        <v>718</v>
      </c>
      <c r="H84" s="189">
        <f t="shared" si="7"/>
        <v>0.80083565459610029</v>
      </c>
    </row>
    <row r="85" spans="1:49" s="3" customFormat="1" ht="16.5" thickBot="1" x14ac:dyDescent="0.3">
      <c r="A85" s="318"/>
      <c r="B85" s="66" t="s">
        <v>371</v>
      </c>
      <c r="C85" s="66" t="s">
        <v>472</v>
      </c>
      <c r="D85" s="76" t="s">
        <v>8</v>
      </c>
      <c r="E85" s="159" t="s">
        <v>355</v>
      </c>
      <c r="F85" s="153">
        <v>149</v>
      </c>
      <c r="G85" s="153">
        <v>250</v>
      </c>
      <c r="H85" s="190">
        <f>F85/G85</f>
        <v>0.59599999999999997</v>
      </c>
    </row>
    <row r="86" spans="1:49" x14ac:dyDescent="0.25">
      <c r="A86" s="151">
        <v>260</v>
      </c>
      <c r="B86" s="111" t="s">
        <v>442</v>
      </c>
      <c r="C86" s="111" t="s">
        <v>460</v>
      </c>
      <c r="D86" s="114" t="s">
        <v>7</v>
      </c>
      <c r="E86" s="115" t="s">
        <v>443</v>
      </c>
      <c r="F86" s="116">
        <v>40</v>
      </c>
      <c r="G86" s="116">
        <v>70</v>
      </c>
      <c r="H86" s="187">
        <f t="shared" ref="H86:H92" si="8">F86/G86</f>
        <v>0.5714285714285714</v>
      </c>
    </row>
    <row r="87" spans="1:49" s="2" customFormat="1" x14ac:dyDescent="0.25">
      <c r="A87" s="15">
        <v>3065</v>
      </c>
      <c r="B87" s="20" t="s">
        <v>293</v>
      </c>
      <c r="C87" s="20" t="s">
        <v>473</v>
      </c>
      <c r="D87" s="21" t="s">
        <v>10</v>
      </c>
      <c r="E87" s="82" t="s">
        <v>149</v>
      </c>
      <c r="F87" s="22">
        <v>538</v>
      </c>
      <c r="G87" s="22">
        <v>568</v>
      </c>
      <c r="H87" s="182">
        <f t="shared" si="8"/>
        <v>0.94718309859154926</v>
      </c>
    </row>
    <row r="88" spans="1:49" s="4" customFormat="1" ht="15.75" x14ac:dyDescent="0.25">
      <c r="A88" s="87">
        <v>1120</v>
      </c>
      <c r="B88" s="73" t="s">
        <v>106</v>
      </c>
      <c r="C88" s="73" t="s">
        <v>18</v>
      </c>
      <c r="D88" s="88" t="s">
        <v>13</v>
      </c>
      <c r="E88" s="89" t="s">
        <v>80</v>
      </c>
      <c r="F88" s="90">
        <v>280</v>
      </c>
      <c r="G88" s="90">
        <v>375</v>
      </c>
      <c r="H88" s="188">
        <f t="shared" si="8"/>
        <v>0.7466666666666667</v>
      </c>
    </row>
    <row r="89" spans="1:49" s="2" customFormat="1" x14ac:dyDescent="0.25">
      <c r="A89" s="15" t="s">
        <v>449</v>
      </c>
      <c r="B89" s="20" t="s">
        <v>450</v>
      </c>
      <c r="C89" s="20" t="s">
        <v>47</v>
      </c>
      <c r="D89" s="21" t="s">
        <v>9</v>
      </c>
      <c r="E89" s="82" t="s">
        <v>52</v>
      </c>
      <c r="F89" s="22">
        <v>676</v>
      </c>
      <c r="G89" s="22">
        <v>700</v>
      </c>
      <c r="H89" s="182">
        <f t="shared" si="8"/>
        <v>0.96571428571428575</v>
      </c>
    </row>
    <row r="90" spans="1:49" x14ac:dyDescent="0.25">
      <c r="A90" s="87">
        <v>161</v>
      </c>
      <c r="B90" s="73" t="s">
        <v>633</v>
      </c>
      <c r="C90" s="73" t="s">
        <v>468</v>
      </c>
      <c r="D90" s="88" t="s">
        <v>10</v>
      </c>
      <c r="E90" s="89" t="s">
        <v>138</v>
      </c>
      <c r="F90" s="90">
        <v>323</v>
      </c>
      <c r="G90" s="90">
        <v>775</v>
      </c>
      <c r="H90" s="188">
        <f t="shared" si="8"/>
        <v>0.41677419354838707</v>
      </c>
    </row>
    <row r="91" spans="1:49" x14ac:dyDescent="0.25">
      <c r="A91" s="15">
        <v>117</v>
      </c>
      <c r="B91" s="20" t="s">
        <v>307</v>
      </c>
      <c r="C91" s="20" t="s">
        <v>474</v>
      </c>
      <c r="D91" s="21" t="s">
        <v>10</v>
      </c>
      <c r="E91" s="82" t="s">
        <v>138</v>
      </c>
      <c r="F91" s="22">
        <v>427</v>
      </c>
      <c r="G91" s="22">
        <v>525</v>
      </c>
      <c r="H91" s="182">
        <f t="shared" si="8"/>
        <v>0.81333333333333335</v>
      </c>
    </row>
    <row r="92" spans="1:49" ht="15.75" thickBot="1" x14ac:dyDescent="0.3">
      <c r="A92" s="93">
        <v>3067</v>
      </c>
      <c r="B92" s="94" t="s">
        <v>40</v>
      </c>
      <c r="C92" s="94" t="s">
        <v>475</v>
      </c>
      <c r="D92" s="95" t="s">
        <v>7</v>
      </c>
      <c r="E92" s="96" t="s">
        <v>53</v>
      </c>
      <c r="F92" s="97">
        <v>284</v>
      </c>
      <c r="G92" s="97">
        <v>400</v>
      </c>
      <c r="H92" s="191">
        <f t="shared" si="8"/>
        <v>0.71</v>
      </c>
    </row>
    <row r="93" spans="1:49" x14ac:dyDescent="0.25">
      <c r="A93" s="268">
        <v>173</v>
      </c>
      <c r="B93" s="279" t="s">
        <v>311</v>
      </c>
      <c r="C93" s="65" t="s">
        <v>594</v>
      </c>
      <c r="D93" s="277" t="s">
        <v>9</v>
      </c>
      <c r="E93" s="299" t="s">
        <v>119</v>
      </c>
      <c r="F93" s="295">
        <v>106</v>
      </c>
      <c r="G93" s="295">
        <v>120</v>
      </c>
      <c r="H93" s="315">
        <f>F93/G93</f>
        <v>0.8833333333333333</v>
      </c>
    </row>
    <row r="94" spans="1:49" s="5" customFormat="1" ht="15.75" thickBot="1" x14ac:dyDescent="0.3">
      <c r="A94" s="269"/>
      <c r="B94" s="280"/>
      <c r="C94" s="66" t="s">
        <v>312</v>
      </c>
      <c r="D94" s="278"/>
      <c r="E94" s="300"/>
      <c r="F94" s="296"/>
      <c r="G94" s="296"/>
      <c r="H94" s="316"/>
    </row>
    <row r="95" spans="1:49" s="3" customFormat="1" ht="15.75" x14ac:dyDescent="0.25">
      <c r="A95" s="151">
        <v>174</v>
      </c>
      <c r="B95" s="111" t="s">
        <v>624</v>
      </c>
      <c r="C95" s="111" t="s">
        <v>476</v>
      </c>
      <c r="D95" s="114" t="s">
        <v>6</v>
      </c>
      <c r="E95" s="115" t="s">
        <v>52</v>
      </c>
      <c r="F95" s="116">
        <v>352</v>
      </c>
      <c r="G95" s="116">
        <v>421</v>
      </c>
      <c r="H95" s="187">
        <f t="shared" ref="H95:H111" si="9">F95/G95</f>
        <v>0.83610451306413303</v>
      </c>
    </row>
    <row r="96" spans="1:49" x14ac:dyDescent="0.25">
      <c r="A96" s="15">
        <v>197</v>
      </c>
      <c r="B96" s="20" t="s">
        <v>444</v>
      </c>
      <c r="C96" s="20" t="s">
        <v>320</v>
      </c>
      <c r="D96" s="21" t="s">
        <v>9</v>
      </c>
      <c r="E96" s="82" t="s">
        <v>238</v>
      </c>
      <c r="F96" s="22">
        <v>134</v>
      </c>
      <c r="G96" s="22">
        <v>310</v>
      </c>
      <c r="H96" s="182">
        <f t="shared" si="9"/>
        <v>0.43225806451612903</v>
      </c>
    </row>
    <row r="97" spans="1:8" x14ac:dyDescent="0.25">
      <c r="A97" s="87">
        <v>3066</v>
      </c>
      <c r="B97" s="73" t="s">
        <v>445</v>
      </c>
      <c r="C97" s="73" t="s">
        <v>320</v>
      </c>
      <c r="D97" s="88" t="s">
        <v>9</v>
      </c>
      <c r="E97" s="89" t="s">
        <v>149</v>
      </c>
      <c r="F97" s="90">
        <v>160</v>
      </c>
      <c r="G97" s="90">
        <v>182</v>
      </c>
      <c r="H97" s="188">
        <f t="shared" si="9"/>
        <v>0.87912087912087911</v>
      </c>
    </row>
    <row r="98" spans="1:8" x14ac:dyDescent="0.25">
      <c r="A98" s="15">
        <v>187</v>
      </c>
      <c r="B98" s="20" t="s">
        <v>42</v>
      </c>
      <c r="C98" s="20" t="s">
        <v>57</v>
      </c>
      <c r="D98" s="21" t="s">
        <v>13</v>
      </c>
      <c r="E98" s="82" t="s">
        <v>51</v>
      </c>
      <c r="F98" s="22">
        <v>279</v>
      </c>
      <c r="G98" s="22">
        <v>850</v>
      </c>
      <c r="H98" s="182">
        <f t="shared" si="9"/>
        <v>0.32823529411764707</v>
      </c>
    </row>
    <row r="99" spans="1:8" x14ac:dyDescent="0.25">
      <c r="A99" s="87">
        <v>1047</v>
      </c>
      <c r="B99" s="73" t="s">
        <v>402</v>
      </c>
      <c r="C99" s="73" t="s">
        <v>403</v>
      </c>
      <c r="D99" s="88" t="s">
        <v>6</v>
      </c>
      <c r="E99" s="89" t="s">
        <v>401</v>
      </c>
      <c r="F99" s="90">
        <v>251</v>
      </c>
      <c r="G99" s="90">
        <v>250</v>
      </c>
      <c r="H99" s="188">
        <f t="shared" si="9"/>
        <v>1.004</v>
      </c>
    </row>
    <row r="100" spans="1:8" x14ac:dyDescent="0.25">
      <c r="A100" s="15">
        <v>255</v>
      </c>
      <c r="B100" s="20" t="s">
        <v>328</v>
      </c>
      <c r="C100" s="20" t="s">
        <v>329</v>
      </c>
      <c r="D100" s="21" t="s">
        <v>10</v>
      </c>
      <c r="E100" s="82" t="s">
        <v>215</v>
      </c>
      <c r="F100" s="22">
        <v>326</v>
      </c>
      <c r="G100" s="22">
        <v>550</v>
      </c>
      <c r="H100" s="182">
        <f t="shared" si="9"/>
        <v>0.59272727272727277</v>
      </c>
    </row>
    <row r="101" spans="1:8" x14ac:dyDescent="0.25">
      <c r="A101" s="87" t="s">
        <v>455</v>
      </c>
      <c r="B101" s="73" t="s">
        <v>394</v>
      </c>
      <c r="C101" s="73" t="s">
        <v>391</v>
      </c>
      <c r="D101" s="88" t="s">
        <v>8</v>
      </c>
      <c r="E101" s="89" t="s">
        <v>386</v>
      </c>
      <c r="F101" s="90">
        <v>393</v>
      </c>
      <c r="G101" s="90">
        <v>420</v>
      </c>
      <c r="H101" s="188">
        <f t="shared" si="9"/>
        <v>0.93571428571428572</v>
      </c>
    </row>
    <row r="102" spans="1:8" ht="15.75" thickBot="1" x14ac:dyDescent="0.3">
      <c r="A102" s="67">
        <v>191</v>
      </c>
      <c r="B102" s="68" t="s">
        <v>55</v>
      </c>
      <c r="C102" s="68" t="s">
        <v>78</v>
      </c>
      <c r="D102" s="69" t="s">
        <v>13</v>
      </c>
      <c r="E102" s="70" t="s">
        <v>80</v>
      </c>
      <c r="F102" s="71">
        <v>387</v>
      </c>
      <c r="G102" s="71">
        <v>420</v>
      </c>
      <c r="H102" s="184">
        <f t="shared" si="9"/>
        <v>0.92142857142857137</v>
      </c>
    </row>
    <row r="103" spans="1:8" s="3" customFormat="1" ht="15.75" x14ac:dyDescent="0.25">
      <c r="A103" s="297">
        <v>198</v>
      </c>
      <c r="B103" s="301" t="s">
        <v>477</v>
      </c>
      <c r="C103" s="72" t="s">
        <v>337</v>
      </c>
      <c r="D103" s="83" t="s">
        <v>7</v>
      </c>
      <c r="E103" s="85" t="s">
        <v>119</v>
      </c>
      <c r="F103" s="156">
        <v>382</v>
      </c>
      <c r="G103" s="156">
        <v>380</v>
      </c>
      <c r="H103" s="192">
        <f t="shared" si="9"/>
        <v>1.0052631578947369</v>
      </c>
    </row>
    <row r="104" spans="1:8" ht="15.75" thickBot="1" x14ac:dyDescent="0.3">
      <c r="A104" s="298"/>
      <c r="B104" s="302"/>
      <c r="C104" s="74" t="s">
        <v>376</v>
      </c>
      <c r="D104" s="84" t="s">
        <v>7</v>
      </c>
      <c r="E104" s="84" t="s">
        <v>355</v>
      </c>
      <c r="F104" s="157">
        <v>144</v>
      </c>
      <c r="G104" s="157">
        <v>144</v>
      </c>
      <c r="H104" s="193">
        <f>F104/G104</f>
        <v>1</v>
      </c>
    </row>
    <row r="105" spans="1:8" s="2" customFormat="1" x14ac:dyDescent="0.25">
      <c r="A105" s="77">
        <v>270</v>
      </c>
      <c r="B105" s="78" t="s">
        <v>338</v>
      </c>
      <c r="C105" s="78" t="s">
        <v>478</v>
      </c>
      <c r="D105" s="79" t="s">
        <v>10</v>
      </c>
      <c r="E105" s="86" t="s">
        <v>339</v>
      </c>
      <c r="F105" s="80">
        <v>169</v>
      </c>
      <c r="G105" s="80">
        <v>280</v>
      </c>
      <c r="H105" s="186">
        <f t="shared" si="9"/>
        <v>0.60357142857142854</v>
      </c>
    </row>
    <row r="106" spans="1:8" s="4" customFormat="1" ht="15.75" x14ac:dyDescent="0.25">
      <c r="A106" s="87">
        <v>263</v>
      </c>
      <c r="B106" s="73" t="s">
        <v>377</v>
      </c>
      <c r="C106" s="73" t="s">
        <v>378</v>
      </c>
      <c r="D106" s="88" t="s">
        <v>7</v>
      </c>
      <c r="E106" s="158" t="s">
        <v>379</v>
      </c>
      <c r="F106" s="90">
        <v>101</v>
      </c>
      <c r="G106" s="201">
        <v>110</v>
      </c>
      <c r="H106" s="194">
        <f t="shared" si="9"/>
        <v>0.91818181818181821</v>
      </c>
    </row>
    <row r="107" spans="1:8" s="2" customFormat="1" x14ac:dyDescent="0.25">
      <c r="A107" s="15" t="s">
        <v>446</v>
      </c>
      <c r="B107" s="20" t="s">
        <v>451</v>
      </c>
      <c r="C107" s="20" t="s">
        <v>479</v>
      </c>
      <c r="D107" s="21" t="s">
        <v>9</v>
      </c>
      <c r="E107" s="21" t="s">
        <v>19</v>
      </c>
      <c r="F107" s="22">
        <v>683</v>
      </c>
      <c r="G107" s="22">
        <v>685</v>
      </c>
      <c r="H107" s="182">
        <f t="shared" si="9"/>
        <v>0.99708029197080295</v>
      </c>
    </row>
    <row r="108" spans="1:8" x14ac:dyDescent="0.25">
      <c r="A108" s="87">
        <v>178</v>
      </c>
      <c r="B108" s="73" t="s">
        <v>60</v>
      </c>
      <c r="C108" s="73" t="s">
        <v>79</v>
      </c>
      <c r="D108" s="88" t="s">
        <v>10</v>
      </c>
      <c r="E108" s="158" t="s">
        <v>80</v>
      </c>
      <c r="F108" s="90">
        <v>310</v>
      </c>
      <c r="G108" s="90">
        <v>350</v>
      </c>
      <c r="H108" s="188">
        <f t="shared" si="9"/>
        <v>0.88571428571428568</v>
      </c>
    </row>
    <row r="109" spans="1:8" x14ac:dyDescent="0.25">
      <c r="A109" s="15">
        <v>1117</v>
      </c>
      <c r="B109" s="20" t="s">
        <v>345</v>
      </c>
      <c r="C109" s="20" t="s">
        <v>480</v>
      </c>
      <c r="D109" s="21" t="s">
        <v>10</v>
      </c>
      <c r="E109" s="82" t="s">
        <v>119</v>
      </c>
      <c r="F109" s="22">
        <v>551</v>
      </c>
      <c r="G109" s="22">
        <v>595</v>
      </c>
      <c r="H109" s="182">
        <f t="shared" si="9"/>
        <v>0.92605042016806727</v>
      </c>
    </row>
    <row r="110" spans="1:8" x14ac:dyDescent="0.25">
      <c r="A110" s="87">
        <v>210</v>
      </c>
      <c r="B110" s="73" t="s">
        <v>352</v>
      </c>
      <c r="C110" s="73" t="s">
        <v>353</v>
      </c>
      <c r="D110" s="88" t="s">
        <v>10</v>
      </c>
      <c r="E110" s="89" t="s">
        <v>138</v>
      </c>
      <c r="F110" s="90">
        <v>467</v>
      </c>
      <c r="G110" s="90">
        <v>624</v>
      </c>
      <c r="H110" s="188">
        <f t="shared" si="9"/>
        <v>0.7483974358974359</v>
      </c>
    </row>
    <row r="111" spans="1:8" ht="15.75" thickBot="1" x14ac:dyDescent="0.3">
      <c r="A111" s="160">
        <v>128</v>
      </c>
      <c r="B111" s="66" t="s">
        <v>397</v>
      </c>
      <c r="C111" s="139" t="s">
        <v>398</v>
      </c>
      <c r="D111" s="140" t="s">
        <v>8</v>
      </c>
      <c r="E111" s="161" t="s">
        <v>386</v>
      </c>
      <c r="F111" s="153">
        <v>116</v>
      </c>
      <c r="G111" s="153">
        <v>115</v>
      </c>
      <c r="H111" s="190">
        <f t="shared" si="9"/>
        <v>1.008695652173913</v>
      </c>
    </row>
    <row r="112" spans="1:8" s="2" customFormat="1" ht="17.25" customHeight="1" thickBot="1" x14ac:dyDescent="0.3">
      <c r="A112" s="127" t="s">
        <v>14</v>
      </c>
      <c r="B112" s="127">
        <f>COUNTA(B4:B111)</f>
        <v>99</v>
      </c>
      <c r="C112" s="128"/>
      <c r="D112" s="128"/>
      <c r="E112" s="128"/>
      <c r="F112" s="129">
        <f>SUM(F4:F111)</f>
        <v>38905</v>
      </c>
      <c r="G112" s="129">
        <f>SUM(G4:G111)</f>
        <v>48116</v>
      </c>
      <c r="H112" s="195">
        <f>F112/G112</f>
        <v>0.80856679690747357</v>
      </c>
    </row>
    <row r="113" spans="1:50" ht="15" customHeight="1" x14ac:dyDescent="0.25">
      <c r="A113" s="329" t="s">
        <v>28</v>
      </c>
      <c r="B113" s="329"/>
      <c r="C113" s="329"/>
      <c r="D113" s="329"/>
      <c r="E113" s="329"/>
      <c r="F113" s="329"/>
      <c r="G113" s="329"/>
      <c r="H113" s="329"/>
    </row>
    <row r="114" spans="1:50" ht="15.75" customHeight="1" x14ac:dyDescent="0.25">
      <c r="A114" s="254" t="s">
        <v>630</v>
      </c>
      <c r="B114" s="254"/>
      <c r="C114" s="254"/>
      <c r="D114" s="254"/>
      <c r="E114" s="254"/>
      <c r="F114" s="254"/>
      <c r="G114" s="254"/>
      <c r="H114" s="254"/>
    </row>
    <row r="115" spans="1:50" x14ac:dyDescent="0.25">
      <c r="A115" s="323" t="s">
        <v>632</v>
      </c>
      <c r="B115" s="323"/>
      <c r="C115" s="323"/>
      <c r="D115" s="323"/>
      <c r="E115" s="323"/>
      <c r="F115" s="323"/>
      <c r="G115" s="323"/>
      <c r="H115" s="323"/>
    </row>
    <row r="116" spans="1:50" s="6" customFormat="1" ht="31.5" customHeight="1" x14ac:dyDescent="0.25">
      <c r="A116" s="324" t="s">
        <v>619</v>
      </c>
      <c r="B116" s="324"/>
      <c r="C116" s="324"/>
      <c r="D116" s="324"/>
      <c r="E116" s="324"/>
      <c r="F116" s="324"/>
      <c r="G116" s="324"/>
      <c r="H116" s="324"/>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row>
    <row r="117" spans="1:50" s="6" customFormat="1" x14ac:dyDescent="0.25">
      <c r="A117" s="324" t="s">
        <v>602</v>
      </c>
      <c r="B117" s="324"/>
      <c r="C117" s="324"/>
      <c r="D117" s="324"/>
      <c r="E117" s="324"/>
      <c r="F117" s="324"/>
      <c r="G117" s="324"/>
      <c r="H117" s="324"/>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row>
    <row r="118" spans="1:50" ht="15.75" customHeight="1" x14ac:dyDescent="0.25">
      <c r="A118" s="325" t="s">
        <v>639</v>
      </c>
      <c r="B118" s="325"/>
      <c r="C118" s="325"/>
      <c r="D118" s="325"/>
      <c r="E118" s="325"/>
      <c r="F118" s="325"/>
      <c r="G118" s="325"/>
      <c r="H118" s="325"/>
    </row>
    <row r="123" spans="1:50" x14ac:dyDescent="0.25">
      <c r="F123" s="207"/>
    </row>
  </sheetData>
  <autoFilter ref="A3:H118"/>
  <mergeCells count="74">
    <mergeCell ref="A115:H115"/>
    <mergeCell ref="A117:H117"/>
    <mergeCell ref="A118:H118"/>
    <mergeCell ref="A116:H116"/>
    <mergeCell ref="H18:H20"/>
    <mergeCell ref="H22:H23"/>
    <mergeCell ref="H34:H35"/>
    <mergeCell ref="A114:H114"/>
    <mergeCell ref="A113:H113"/>
    <mergeCell ref="G77:G78"/>
    <mergeCell ref="F77:F78"/>
    <mergeCell ref="E77:E78"/>
    <mergeCell ref="G22:G23"/>
    <mergeCell ref="A34:A35"/>
    <mergeCell ref="E34:E35"/>
    <mergeCell ref="F34:F35"/>
    <mergeCell ref="H77:H78"/>
    <mergeCell ref="G50:G51"/>
    <mergeCell ref="F50:F51"/>
    <mergeCell ref="F44:F45"/>
    <mergeCell ref="G44:G45"/>
    <mergeCell ref="H44:H45"/>
    <mergeCell ref="H50:H51"/>
    <mergeCell ref="H93:H94"/>
    <mergeCell ref="A84:A85"/>
    <mergeCell ref="G93:G94"/>
    <mergeCell ref="F93:F94"/>
    <mergeCell ref="E93:E94"/>
    <mergeCell ref="D93:D94"/>
    <mergeCell ref="B93:B94"/>
    <mergeCell ref="A93:A94"/>
    <mergeCell ref="A103:A104"/>
    <mergeCell ref="A4:A5"/>
    <mergeCell ref="B4:B5"/>
    <mergeCell ref="E4:E5"/>
    <mergeCell ref="A81:A82"/>
    <mergeCell ref="B103:B104"/>
    <mergeCell ref="A18:A20"/>
    <mergeCell ref="E50:E51"/>
    <mergeCell ref="D50:D51"/>
    <mergeCell ref="B50:B51"/>
    <mergeCell ref="A50:A51"/>
    <mergeCell ref="A15:A17"/>
    <mergeCell ref="D15:D17"/>
    <mergeCell ref="E15:E17"/>
    <mergeCell ref="E22:E23"/>
    <mergeCell ref="A22:A23"/>
    <mergeCell ref="G18:G20"/>
    <mergeCell ref="F18:F20"/>
    <mergeCell ref="E18:E20"/>
    <mergeCell ref="B18:B20"/>
    <mergeCell ref="A77:A78"/>
    <mergeCell ref="A44:A45"/>
    <mergeCell ref="B44:B45"/>
    <mergeCell ref="D44:D45"/>
    <mergeCell ref="E44:E45"/>
    <mergeCell ref="F22:F23"/>
    <mergeCell ref="G34:G35"/>
    <mergeCell ref="B22:B23"/>
    <mergeCell ref="F15:F17"/>
    <mergeCell ref="G15:G17"/>
    <mergeCell ref="A9:A10"/>
    <mergeCell ref="A1:H1"/>
    <mergeCell ref="A2:H2"/>
    <mergeCell ref="H9:H10"/>
    <mergeCell ref="G9:G10"/>
    <mergeCell ref="F9:F10"/>
    <mergeCell ref="E9:E10"/>
    <mergeCell ref="D9:D10"/>
    <mergeCell ref="B9:B10"/>
    <mergeCell ref="F4:F5"/>
    <mergeCell ref="G4:G5"/>
    <mergeCell ref="H4:H5"/>
    <mergeCell ref="H15:H17"/>
  </mergeCells>
  <conditionalFormatting sqref="A61">
    <cfRule type="duplicateValues" dxfId="39" priority="59"/>
  </conditionalFormatting>
  <conditionalFormatting sqref="A13:A14">
    <cfRule type="duplicateValues" dxfId="38" priority="60"/>
  </conditionalFormatting>
  <conditionalFormatting sqref="A64:A67">
    <cfRule type="duplicateValues" dxfId="37" priority="55"/>
  </conditionalFormatting>
  <conditionalFormatting sqref="A11">
    <cfRule type="duplicateValues" dxfId="36" priority="52"/>
  </conditionalFormatting>
  <conditionalFormatting sqref="A49:A50 A43 A59:A60 A53:A55">
    <cfRule type="duplicateValues" dxfId="35" priority="332"/>
  </conditionalFormatting>
  <conditionalFormatting sqref="A105:A110 A95 A21 A6:A9 A18 A11:A15 A80 A86 A83:A84 A103 A46:A50 A89:A90 A93 A24:A33 A36:A44 A53:A55 A59:A77">
    <cfRule type="duplicateValues" dxfId="34" priority="386"/>
  </conditionalFormatting>
  <conditionalFormatting sqref="A34 A22">
    <cfRule type="duplicateValues" dxfId="33" priority="43"/>
  </conditionalFormatting>
  <conditionalFormatting sqref="A52">
    <cfRule type="duplicateValues" dxfId="32" priority="40"/>
  </conditionalFormatting>
  <conditionalFormatting sqref="A52">
    <cfRule type="duplicateValues" dxfId="31" priority="41"/>
  </conditionalFormatting>
  <conditionalFormatting sqref="A56:A59">
    <cfRule type="duplicateValues" dxfId="30" priority="37"/>
  </conditionalFormatting>
  <conditionalFormatting sqref="A56:A59">
    <cfRule type="duplicateValues" dxfId="29" priority="38"/>
  </conditionalFormatting>
  <conditionalFormatting sqref="A56">
    <cfRule type="duplicateValues" dxfId="28" priority="34"/>
  </conditionalFormatting>
  <conditionalFormatting sqref="A56">
    <cfRule type="duplicateValues" dxfId="27" priority="35"/>
  </conditionalFormatting>
  <conditionalFormatting sqref="A64">
    <cfRule type="duplicateValues" dxfId="26" priority="33"/>
  </conditionalFormatting>
  <conditionalFormatting sqref="A68">
    <cfRule type="duplicateValues" dxfId="25" priority="32"/>
  </conditionalFormatting>
  <conditionalFormatting sqref="A88">
    <cfRule type="duplicateValues" dxfId="24" priority="29"/>
  </conditionalFormatting>
  <conditionalFormatting sqref="A87:A88">
    <cfRule type="duplicateValues" dxfId="23" priority="30"/>
  </conditionalFormatting>
  <conditionalFormatting sqref="A90">
    <cfRule type="duplicateValues" dxfId="22" priority="27"/>
  </conditionalFormatting>
  <conditionalFormatting sqref="A91:A92">
    <cfRule type="duplicateValues" dxfId="21" priority="25"/>
  </conditionalFormatting>
  <conditionalFormatting sqref="A92">
    <cfRule type="duplicateValues" dxfId="20" priority="23"/>
  </conditionalFormatting>
  <conditionalFormatting sqref="A96:A97">
    <cfRule type="duplicateValues" dxfId="19" priority="21"/>
  </conditionalFormatting>
  <conditionalFormatting sqref="A97">
    <cfRule type="duplicateValues" dxfId="18" priority="19"/>
  </conditionalFormatting>
  <conditionalFormatting sqref="A98:A99">
    <cfRule type="duplicateValues" dxfId="17" priority="17"/>
  </conditionalFormatting>
  <conditionalFormatting sqref="A99">
    <cfRule type="duplicateValues" dxfId="16" priority="15"/>
  </conditionalFormatting>
  <conditionalFormatting sqref="A102">
    <cfRule type="duplicateValues" dxfId="15" priority="13"/>
  </conditionalFormatting>
  <conditionalFormatting sqref="A101">
    <cfRule type="duplicateValues" dxfId="14" priority="10"/>
  </conditionalFormatting>
  <conditionalFormatting sqref="A100:A101">
    <cfRule type="duplicateValues" dxfId="13" priority="11"/>
  </conditionalFormatting>
  <conditionalFormatting sqref="A42">
    <cfRule type="duplicateValues" dxfId="12" priority="9"/>
  </conditionalFormatting>
  <conditionalFormatting sqref="A60">
    <cfRule type="duplicateValues" dxfId="11" priority="8"/>
  </conditionalFormatting>
  <conditionalFormatting sqref="A55">
    <cfRule type="duplicateValues" dxfId="10" priority="5"/>
  </conditionalFormatting>
  <conditionalFormatting sqref="A55">
    <cfRule type="duplicateValues" dxfId="9" priority="6"/>
  </conditionalFormatting>
  <conditionalFormatting sqref="A63">
    <cfRule type="duplicateValues" dxfId="8" priority="4"/>
  </conditionalFormatting>
  <conditionalFormatting sqref="A67">
    <cfRule type="duplicateValues" dxfId="7" priority="3"/>
  </conditionalFormatting>
  <conditionalFormatting sqref="A79">
    <cfRule type="duplicateValues" dxfId="6" priority="2"/>
  </conditionalFormatting>
  <pageMargins left="0.7" right="0.7" top="0.75" bottom="0.75" header="0.3" footer="0.3"/>
  <pageSetup scale="5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124"/>
  <sheetViews>
    <sheetView zoomScale="85" zoomScaleNormal="85" zoomScaleSheetLayoutView="100" workbookViewId="0">
      <pane ySplit="3" topLeftCell="A4" activePane="bottomLeft" state="frozen"/>
      <selection pane="bottomLeft" activeCell="K4" sqref="K4"/>
    </sheetView>
  </sheetViews>
  <sheetFormatPr defaultRowHeight="15" x14ac:dyDescent="0.25"/>
  <cols>
    <col min="1" max="1" width="10.85546875" customWidth="1"/>
    <col min="2" max="2" width="95.42578125" customWidth="1"/>
    <col min="3" max="3" width="35.140625" customWidth="1"/>
    <col min="4" max="4" width="9.7109375" customWidth="1"/>
    <col min="5" max="5" width="15.140625" customWidth="1"/>
    <col min="6" max="6" width="18.5703125" customWidth="1"/>
    <col min="7" max="7" width="23.42578125" customWidth="1"/>
    <col min="8" max="8" width="18.42578125" customWidth="1"/>
    <col min="9" max="9" width="21.140625" customWidth="1"/>
    <col min="10" max="10" width="12.7109375" customWidth="1"/>
  </cols>
  <sheetData>
    <row r="1" spans="1:10" ht="18.75" customHeight="1" x14ac:dyDescent="0.25">
      <c r="A1" s="335" t="s">
        <v>626</v>
      </c>
      <c r="B1" s="335"/>
      <c r="C1" s="335"/>
      <c r="D1" s="335"/>
      <c r="E1" s="335"/>
      <c r="F1" s="335"/>
      <c r="G1" s="335"/>
      <c r="H1" s="335"/>
      <c r="I1" s="335"/>
      <c r="J1" s="335"/>
    </row>
    <row r="2" spans="1:10" ht="15.75" thickBot="1" x14ac:dyDescent="0.3">
      <c r="A2" s="336" t="s">
        <v>606</v>
      </c>
      <c r="B2" s="336"/>
      <c r="C2" s="336"/>
      <c r="D2" s="336"/>
      <c r="E2" s="336"/>
      <c r="F2" s="336"/>
      <c r="G2" s="336"/>
      <c r="H2" s="336"/>
      <c r="I2" s="336"/>
      <c r="J2" s="336"/>
    </row>
    <row r="3" spans="1:10" s="1" customFormat="1" ht="32.25" customHeight="1" x14ac:dyDescent="0.25">
      <c r="A3" s="117" t="s">
        <v>1</v>
      </c>
      <c r="B3" s="118" t="s">
        <v>2</v>
      </c>
      <c r="C3" s="118" t="s">
        <v>32</v>
      </c>
      <c r="D3" s="118" t="s">
        <v>3</v>
      </c>
      <c r="E3" s="118" t="s">
        <v>15</v>
      </c>
      <c r="F3" s="118" t="s">
        <v>608</v>
      </c>
      <c r="G3" s="166" t="s">
        <v>48</v>
      </c>
      <c r="H3" s="166" t="s">
        <v>4</v>
      </c>
      <c r="I3" s="166" t="s">
        <v>49</v>
      </c>
      <c r="J3" s="167" t="s">
        <v>604</v>
      </c>
    </row>
    <row r="4" spans="1:10" x14ac:dyDescent="0.25">
      <c r="A4" s="81">
        <v>202</v>
      </c>
      <c r="B4" s="231" t="s">
        <v>118</v>
      </c>
      <c r="C4" s="231" t="s">
        <v>518</v>
      </c>
      <c r="D4" s="202" t="s">
        <v>6</v>
      </c>
      <c r="E4" s="202" t="s">
        <v>119</v>
      </c>
      <c r="F4" s="232">
        <v>260</v>
      </c>
      <c r="G4" s="233">
        <v>0.19130434782608696</v>
      </c>
      <c r="H4" s="233">
        <v>0.42307692307692307</v>
      </c>
      <c r="I4" s="232">
        <v>441</v>
      </c>
      <c r="J4" s="168">
        <f>F4/I4</f>
        <v>0.58956916099773238</v>
      </c>
    </row>
    <row r="5" spans="1:10" x14ac:dyDescent="0.25">
      <c r="A5" s="119">
        <v>203</v>
      </c>
      <c r="B5" s="234" t="s">
        <v>120</v>
      </c>
      <c r="C5" s="234" t="s">
        <v>502</v>
      </c>
      <c r="D5" s="203" t="s">
        <v>7</v>
      </c>
      <c r="E5" s="203" t="s">
        <v>119</v>
      </c>
      <c r="F5" s="235">
        <v>356</v>
      </c>
      <c r="G5" s="236">
        <v>0.34072022160664822</v>
      </c>
      <c r="H5" s="236">
        <v>0.3455056179775281</v>
      </c>
      <c r="I5" s="235">
        <v>400</v>
      </c>
      <c r="J5" s="169">
        <f>F5/I5</f>
        <v>0.89</v>
      </c>
    </row>
    <row r="6" spans="1:10" x14ac:dyDescent="0.25">
      <c r="A6" s="81">
        <v>450</v>
      </c>
      <c r="B6" s="231" t="s">
        <v>88</v>
      </c>
      <c r="C6" s="231" t="s">
        <v>519</v>
      </c>
      <c r="D6" s="202" t="s">
        <v>13</v>
      </c>
      <c r="E6" s="202" t="s">
        <v>80</v>
      </c>
      <c r="F6" s="232">
        <v>597</v>
      </c>
      <c r="G6" s="233">
        <v>0.16497659906396256</v>
      </c>
      <c r="H6" s="233">
        <v>0.70854271356783916</v>
      </c>
      <c r="I6" s="232">
        <v>837</v>
      </c>
      <c r="J6" s="168">
        <f t="shared" ref="J6" si="0">F6/I6</f>
        <v>0.71326164874551967</v>
      </c>
    </row>
    <row r="7" spans="1:10" x14ac:dyDescent="0.25">
      <c r="A7" s="119" t="s">
        <v>61</v>
      </c>
      <c r="B7" s="234" t="s">
        <v>611</v>
      </c>
      <c r="C7" s="234" t="s">
        <v>520</v>
      </c>
      <c r="D7" s="203" t="s">
        <v>13</v>
      </c>
      <c r="E7" s="203" t="s">
        <v>85</v>
      </c>
      <c r="F7" s="235">
        <v>1410</v>
      </c>
      <c r="G7" s="236">
        <v>0.29460927705808609</v>
      </c>
      <c r="H7" s="236">
        <v>0.75562700964630225</v>
      </c>
      <c r="I7" s="235">
        <v>1520</v>
      </c>
      <c r="J7" s="169">
        <f>F7/I7</f>
        <v>0.92763157894736847</v>
      </c>
    </row>
    <row r="8" spans="1:10" x14ac:dyDescent="0.25">
      <c r="A8" s="81">
        <v>204</v>
      </c>
      <c r="B8" s="231" t="s">
        <v>128</v>
      </c>
      <c r="C8" s="231" t="s">
        <v>521</v>
      </c>
      <c r="D8" s="202" t="s">
        <v>8</v>
      </c>
      <c r="E8" s="202" t="s">
        <v>119</v>
      </c>
      <c r="F8" s="232">
        <v>521</v>
      </c>
      <c r="G8" s="233">
        <v>0.5</v>
      </c>
      <c r="H8" s="233">
        <v>0.59309021113243765</v>
      </c>
      <c r="I8" s="232">
        <v>563</v>
      </c>
      <c r="J8" s="168">
        <f>F8/I8</f>
        <v>0.92539964476021319</v>
      </c>
    </row>
    <row r="9" spans="1:10" x14ac:dyDescent="0.25">
      <c r="A9" s="119">
        <v>205</v>
      </c>
      <c r="B9" s="234" t="s">
        <v>130</v>
      </c>
      <c r="C9" s="234" t="s">
        <v>522</v>
      </c>
      <c r="D9" s="203" t="s">
        <v>9</v>
      </c>
      <c r="E9" s="203" t="s">
        <v>119</v>
      </c>
      <c r="F9" s="235">
        <v>637</v>
      </c>
      <c r="G9" s="236">
        <v>0.2979253112033195</v>
      </c>
      <c r="H9" s="236">
        <v>0.56357927786499218</v>
      </c>
      <c r="I9" s="235">
        <v>662</v>
      </c>
      <c r="J9" s="169">
        <f>F9/I9</f>
        <v>0.96223564954682783</v>
      </c>
    </row>
    <row r="10" spans="1:10" x14ac:dyDescent="0.25">
      <c r="A10" s="81">
        <v>206</v>
      </c>
      <c r="B10" s="231" t="s">
        <v>131</v>
      </c>
      <c r="C10" s="231" t="s">
        <v>523</v>
      </c>
      <c r="D10" s="202" t="s">
        <v>6</v>
      </c>
      <c r="E10" s="202" t="s">
        <v>119</v>
      </c>
      <c r="F10" s="232">
        <v>437</v>
      </c>
      <c r="G10" s="233">
        <v>0.27976190476190477</v>
      </c>
      <c r="H10" s="233">
        <v>0.43020594965675057</v>
      </c>
      <c r="I10" s="232">
        <v>430</v>
      </c>
      <c r="J10" s="168">
        <f>F10/I10</f>
        <v>1.0162790697674418</v>
      </c>
    </row>
    <row r="11" spans="1:10" x14ac:dyDescent="0.25">
      <c r="A11" s="119">
        <v>402</v>
      </c>
      <c r="B11" s="234" t="s">
        <v>90</v>
      </c>
      <c r="C11" s="234" t="s">
        <v>524</v>
      </c>
      <c r="D11" s="203" t="s">
        <v>8</v>
      </c>
      <c r="E11" s="203" t="s">
        <v>80</v>
      </c>
      <c r="F11" s="235">
        <v>454</v>
      </c>
      <c r="G11" s="236" t="s">
        <v>58</v>
      </c>
      <c r="H11" s="236" t="s">
        <v>58</v>
      </c>
      <c r="I11" s="235">
        <v>654</v>
      </c>
      <c r="J11" s="169">
        <f t="shared" ref="J11:J12" si="1">F11/I11</f>
        <v>0.6941896024464832</v>
      </c>
    </row>
    <row r="12" spans="1:10" x14ac:dyDescent="0.25">
      <c r="A12" s="81">
        <v>212</v>
      </c>
      <c r="B12" s="231" t="s">
        <v>132</v>
      </c>
      <c r="C12" s="231" t="s">
        <v>525</v>
      </c>
      <c r="D12" s="202" t="s">
        <v>7</v>
      </c>
      <c r="E12" s="202" t="s">
        <v>119</v>
      </c>
      <c r="F12" s="232">
        <v>384</v>
      </c>
      <c r="G12" s="233">
        <v>0.76975945017182135</v>
      </c>
      <c r="H12" s="233">
        <v>0.58333333333333337</v>
      </c>
      <c r="I12" s="232">
        <v>389</v>
      </c>
      <c r="J12" s="168">
        <f t="shared" si="1"/>
        <v>0.98714652956298199</v>
      </c>
    </row>
    <row r="13" spans="1:10" x14ac:dyDescent="0.25">
      <c r="A13" s="119">
        <v>213</v>
      </c>
      <c r="B13" s="234" t="s">
        <v>136</v>
      </c>
      <c r="C13" s="234" t="s">
        <v>137</v>
      </c>
      <c r="D13" s="203" t="s">
        <v>9</v>
      </c>
      <c r="E13" s="203" t="s">
        <v>138</v>
      </c>
      <c r="F13" s="235">
        <v>709</v>
      </c>
      <c r="G13" s="236">
        <v>0.32722513089005234</v>
      </c>
      <c r="H13" s="236">
        <v>0.70521861777150918</v>
      </c>
      <c r="I13" s="235">
        <v>716</v>
      </c>
      <c r="J13" s="169">
        <f>F13/I13</f>
        <v>0.99022346368715086</v>
      </c>
    </row>
    <row r="14" spans="1:10" x14ac:dyDescent="0.25">
      <c r="A14" s="81">
        <v>347</v>
      </c>
      <c r="B14" s="231" t="s">
        <v>354</v>
      </c>
      <c r="C14" s="231" t="s">
        <v>508</v>
      </c>
      <c r="D14" s="202" t="s">
        <v>10</v>
      </c>
      <c r="E14" s="202" t="s">
        <v>355</v>
      </c>
      <c r="F14" s="232">
        <v>315</v>
      </c>
      <c r="G14" s="233">
        <v>0.25895316804407714</v>
      </c>
      <c r="H14" s="233">
        <v>0.59682539682539681</v>
      </c>
      <c r="I14" s="232">
        <v>540</v>
      </c>
      <c r="J14" s="168">
        <f t="shared" ref="J14:J22" si="2">F14/I14</f>
        <v>0.58333333333333337</v>
      </c>
    </row>
    <row r="15" spans="1:10" s="2" customFormat="1" x14ac:dyDescent="0.25">
      <c r="A15" s="119">
        <v>404</v>
      </c>
      <c r="B15" s="234" t="s">
        <v>142</v>
      </c>
      <c r="C15" s="234" t="s">
        <v>526</v>
      </c>
      <c r="D15" s="203" t="s">
        <v>10</v>
      </c>
      <c r="E15" s="203" t="s">
        <v>138</v>
      </c>
      <c r="F15" s="235">
        <v>333</v>
      </c>
      <c r="G15" s="236">
        <v>0.20090805902383654</v>
      </c>
      <c r="H15" s="236">
        <v>0.53153153153153154</v>
      </c>
      <c r="I15" s="235">
        <v>829</v>
      </c>
      <c r="J15" s="169">
        <f t="shared" si="2"/>
        <v>0.40168878166465621</v>
      </c>
    </row>
    <row r="16" spans="1:10" s="2" customFormat="1" x14ac:dyDescent="0.25">
      <c r="A16" s="81">
        <v>296</v>
      </c>
      <c r="B16" s="231" t="s">
        <v>143</v>
      </c>
      <c r="C16" s="231" t="s">
        <v>527</v>
      </c>
      <c r="D16" s="202" t="s">
        <v>8</v>
      </c>
      <c r="E16" s="202" t="s">
        <v>119</v>
      </c>
      <c r="F16" s="232">
        <v>470</v>
      </c>
      <c r="G16" s="233">
        <v>0.27284427284427282</v>
      </c>
      <c r="H16" s="233">
        <v>0.45106382978723403</v>
      </c>
      <c r="I16" s="232">
        <v>609</v>
      </c>
      <c r="J16" s="168">
        <f t="shared" si="2"/>
        <v>0.77175697865353032</v>
      </c>
    </row>
    <row r="17" spans="1:10" x14ac:dyDescent="0.25">
      <c r="A17" s="119">
        <v>219</v>
      </c>
      <c r="B17" s="234" t="s">
        <v>144</v>
      </c>
      <c r="C17" s="234" t="s">
        <v>528</v>
      </c>
      <c r="D17" s="203" t="s">
        <v>10</v>
      </c>
      <c r="E17" s="203" t="s">
        <v>119</v>
      </c>
      <c r="F17" s="235">
        <v>156</v>
      </c>
      <c r="G17" s="236">
        <v>9.7058823529411767E-2</v>
      </c>
      <c r="H17" s="236">
        <v>0.63461538461538458</v>
      </c>
      <c r="I17" s="235">
        <v>480</v>
      </c>
      <c r="J17" s="169">
        <f t="shared" si="2"/>
        <v>0.32500000000000001</v>
      </c>
    </row>
    <row r="18" spans="1:10" x14ac:dyDescent="0.25">
      <c r="A18" s="81">
        <v>220</v>
      </c>
      <c r="B18" s="231" t="s">
        <v>145</v>
      </c>
      <c r="C18" s="231" t="s">
        <v>529</v>
      </c>
      <c r="D18" s="202" t="s">
        <v>10</v>
      </c>
      <c r="E18" s="202" t="s">
        <v>119</v>
      </c>
      <c r="F18" s="232">
        <v>285</v>
      </c>
      <c r="G18" s="233">
        <v>0.22826086956521738</v>
      </c>
      <c r="H18" s="233">
        <v>0.44210526315789472</v>
      </c>
      <c r="I18" s="232">
        <v>450</v>
      </c>
      <c r="J18" s="168">
        <f t="shared" si="2"/>
        <v>0.6333333333333333</v>
      </c>
    </row>
    <row r="19" spans="1:10" x14ac:dyDescent="0.25">
      <c r="A19" s="119">
        <v>221</v>
      </c>
      <c r="B19" s="234" t="s">
        <v>146</v>
      </c>
      <c r="C19" s="234" t="s">
        <v>530</v>
      </c>
      <c r="D19" s="203" t="s">
        <v>6</v>
      </c>
      <c r="E19" s="203" t="s">
        <v>119</v>
      </c>
      <c r="F19" s="235">
        <v>326</v>
      </c>
      <c r="G19" s="236">
        <v>0.22869318181818182</v>
      </c>
      <c r="H19" s="236">
        <v>0.49386503067484661</v>
      </c>
      <c r="I19" s="235">
        <v>400</v>
      </c>
      <c r="J19" s="169">
        <f t="shared" si="2"/>
        <v>0.81499999999999995</v>
      </c>
    </row>
    <row r="20" spans="1:10" x14ac:dyDescent="0.25">
      <c r="A20" s="81">
        <v>247</v>
      </c>
      <c r="B20" s="231" t="s">
        <v>147</v>
      </c>
      <c r="C20" s="231" t="s">
        <v>531</v>
      </c>
      <c r="D20" s="202" t="s">
        <v>6</v>
      </c>
      <c r="E20" s="202" t="s">
        <v>119</v>
      </c>
      <c r="F20" s="232">
        <v>293</v>
      </c>
      <c r="G20" s="233">
        <v>0.18694690265486727</v>
      </c>
      <c r="H20" s="233">
        <v>0.57679180887372017</v>
      </c>
      <c r="I20" s="232">
        <v>339</v>
      </c>
      <c r="J20" s="168">
        <f t="shared" si="2"/>
        <v>0.86430678466076694</v>
      </c>
    </row>
    <row r="21" spans="1:10" x14ac:dyDescent="0.25">
      <c r="A21" s="119">
        <v>360</v>
      </c>
      <c r="B21" s="234" t="s">
        <v>152</v>
      </c>
      <c r="C21" s="234" t="s">
        <v>481</v>
      </c>
      <c r="D21" s="203" t="s">
        <v>7</v>
      </c>
      <c r="E21" s="203" t="s">
        <v>138</v>
      </c>
      <c r="F21" s="235">
        <v>330</v>
      </c>
      <c r="G21" s="236" t="s">
        <v>58</v>
      </c>
      <c r="H21" s="236" t="s">
        <v>58</v>
      </c>
      <c r="I21" s="235">
        <v>392</v>
      </c>
      <c r="J21" s="169">
        <f t="shared" si="2"/>
        <v>0.84183673469387754</v>
      </c>
    </row>
    <row r="22" spans="1:10" x14ac:dyDescent="0.25">
      <c r="A22" s="81">
        <v>454</v>
      </c>
      <c r="B22" s="231" t="s">
        <v>87</v>
      </c>
      <c r="C22" s="231" t="s">
        <v>503</v>
      </c>
      <c r="D22" s="202" t="s">
        <v>8</v>
      </c>
      <c r="E22" s="202" t="s">
        <v>52</v>
      </c>
      <c r="F22" s="232">
        <v>783</v>
      </c>
      <c r="G22" s="233">
        <v>0.19762062128222074</v>
      </c>
      <c r="H22" s="233">
        <v>0.38186462324393361</v>
      </c>
      <c r="I22" s="232">
        <v>1070</v>
      </c>
      <c r="J22" s="168">
        <f t="shared" si="2"/>
        <v>0.73177570093457944</v>
      </c>
    </row>
    <row r="23" spans="1:10" x14ac:dyDescent="0.25">
      <c r="A23" s="119">
        <v>947</v>
      </c>
      <c r="B23" s="234" t="s">
        <v>385</v>
      </c>
      <c r="C23" s="234" t="s">
        <v>482</v>
      </c>
      <c r="D23" s="203" t="s">
        <v>10</v>
      </c>
      <c r="E23" s="203" t="s">
        <v>386</v>
      </c>
      <c r="F23" s="235">
        <v>2</v>
      </c>
      <c r="G23" s="236" t="s">
        <v>58</v>
      </c>
      <c r="H23" s="236" t="s">
        <v>58</v>
      </c>
      <c r="I23" s="235" t="s">
        <v>58</v>
      </c>
      <c r="J23" s="237" t="s">
        <v>58</v>
      </c>
    </row>
    <row r="24" spans="1:10" x14ac:dyDescent="0.25">
      <c r="A24" s="81">
        <v>224</v>
      </c>
      <c r="B24" s="231" t="s">
        <v>168</v>
      </c>
      <c r="C24" s="231" t="s">
        <v>534</v>
      </c>
      <c r="D24" s="202" t="s">
        <v>8</v>
      </c>
      <c r="E24" s="202" t="s">
        <v>119</v>
      </c>
      <c r="F24" s="232">
        <v>319</v>
      </c>
      <c r="G24" s="233">
        <v>0.26791277258566976</v>
      </c>
      <c r="H24" s="233">
        <v>0.26959247648902823</v>
      </c>
      <c r="I24" s="232">
        <v>320</v>
      </c>
      <c r="J24" s="168">
        <f>F24/I24</f>
        <v>0.99687499999999996</v>
      </c>
    </row>
    <row r="25" spans="1:10" x14ac:dyDescent="0.25">
      <c r="A25" s="119">
        <v>442</v>
      </c>
      <c r="B25" s="234" t="s">
        <v>612</v>
      </c>
      <c r="C25" s="234" t="s">
        <v>535</v>
      </c>
      <c r="D25" s="203" t="s">
        <v>8</v>
      </c>
      <c r="E25" s="203" t="s">
        <v>52</v>
      </c>
      <c r="F25" s="235">
        <v>1393</v>
      </c>
      <c r="G25" s="236">
        <v>0.15229885057471265</v>
      </c>
      <c r="H25" s="236">
        <v>0.37722419928825623</v>
      </c>
      <c r="I25" s="235">
        <v>1400</v>
      </c>
      <c r="J25" s="169">
        <f>F25/I25</f>
        <v>0.995</v>
      </c>
    </row>
    <row r="26" spans="1:10" x14ac:dyDescent="0.25">
      <c r="A26" s="81">
        <v>455</v>
      </c>
      <c r="B26" s="231" t="s">
        <v>92</v>
      </c>
      <c r="C26" s="231" t="s">
        <v>536</v>
      </c>
      <c r="D26" s="202" t="s">
        <v>9</v>
      </c>
      <c r="E26" s="202" t="s">
        <v>80</v>
      </c>
      <c r="F26" s="232">
        <v>384</v>
      </c>
      <c r="G26" s="233">
        <v>0.17452006980802792</v>
      </c>
      <c r="H26" s="233">
        <v>0.52083333333333337</v>
      </c>
      <c r="I26" s="232">
        <v>1105</v>
      </c>
      <c r="J26" s="168">
        <f t="shared" ref="J26:J28" si="3">F26/I26</f>
        <v>0.34751131221719456</v>
      </c>
    </row>
    <row r="27" spans="1:10" x14ac:dyDescent="0.25">
      <c r="A27" s="119">
        <v>405</v>
      </c>
      <c r="B27" s="234" t="s">
        <v>358</v>
      </c>
      <c r="C27" s="234" t="s">
        <v>537</v>
      </c>
      <c r="D27" s="203" t="s">
        <v>11</v>
      </c>
      <c r="E27" s="203" t="s">
        <v>355</v>
      </c>
      <c r="F27" s="235">
        <v>1341</v>
      </c>
      <c r="G27" s="236">
        <v>0.78127896200185354</v>
      </c>
      <c r="H27" s="236">
        <v>0.62863534675615218</v>
      </c>
      <c r="I27" s="235">
        <v>1570</v>
      </c>
      <c r="J27" s="169">
        <f t="shared" si="3"/>
        <v>0.85414012738853506</v>
      </c>
    </row>
    <row r="28" spans="1:10" x14ac:dyDescent="0.25">
      <c r="A28" s="81">
        <v>349</v>
      </c>
      <c r="B28" s="231" t="s">
        <v>187</v>
      </c>
      <c r="C28" s="231" t="s">
        <v>188</v>
      </c>
      <c r="D28" s="202" t="s">
        <v>9</v>
      </c>
      <c r="E28" s="202" t="s">
        <v>119</v>
      </c>
      <c r="F28" s="232">
        <v>492</v>
      </c>
      <c r="G28" s="233" t="s">
        <v>58</v>
      </c>
      <c r="H28" s="233" t="s">
        <v>58</v>
      </c>
      <c r="I28" s="232">
        <v>635</v>
      </c>
      <c r="J28" s="168">
        <f t="shared" si="3"/>
        <v>0.77480314960629926</v>
      </c>
    </row>
    <row r="29" spans="1:10" ht="15.75" thickBot="1" x14ac:dyDescent="0.3">
      <c r="A29" s="119">
        <v>231</v>
      </c>
      <c r="B29" s="234" t="s">
        <v>189</v>
      </c>
      <c r="C29" s="234" t="s">
        <v>538</v>
      </c>
      <c r="D29" s="203" t="s">
        <v>6</v>
      </c>
      <c r="E29" s="203" t="s">
        <v>119</v>
      </c>
      <c r="F29" s="235">
        <v>247</v>
      </c>
      <c r="G29" s="236">
        <v>0.2686868686868687</v>
      </c>
      <c r="H29" s="236">
        <v>0.53846153846153844</v>
      </c>
      <c r="I29" s="235">
        <v>362</v>
      </c>
      <c r="J29" s="169">
        <f>F29/I29</f>
        <v>0.68232044198895025</v>
      </c>
    </row>
    <row r="30" spans="1:10" x14ac:dyDescent="0.25">
      <c r="A30" s="347">
        <v>471</v>
      </c>
      <c r="B30" s="345" t="s">
        <v>103</v>
      </c>
      <c r="C30" s="120" t="s">
        <v>600</v>
      </c>
      <c r="D30" s="343" t="s">
        <v>8</v>
      </c>
      <c r="E30" s="343" t="s">
        <v>80</v>
      </c>
      <c r="F30" s="339">
        <v>525</v>
      </c>
      <c r="G30" s="341" t="s">
        <v>58</v>
      </c>
      <c r="H30" s="341" t="s">
        <v>58</v>
      </c>
      <c r="I30" s="339">
        <v>523</v>
      </c>
      <c r="J30" s="337">
        <f>F30/I30</f>
        <v>1.0038240917782026</v>
      </c>
    </row>
    <row r="31" spans="1:10" ht="15.75" thickBot="1" x14ac:dyDescent="0.3">
      <c r="A31" s="348"/>
      <c r="B31" s="346"/>
      <c r="C31" s="175" t="s">
        <v>63</v>
      </c>
      <c r="D31" s="344"/>
      <c r="E31" s="344"/>
      <c r="F31" s="340"/>
      <c r="G31" s="342"/>
      <c r="H31" s="342"/>
      <c r="I31" s="340"/>
      <c r="J31" s="338"/>
    </row>
    <row r="32" spans="1:10" x14ac:dyDescent="0.25">
      <c r="A32" s="171">
        <v>467</v>
      </c>
      <c r="B32" s="172" t="s">
        <v>93</v>
      </c>
      <c r="C32" s="172" t="s">
        <v>506</v>
      </c>
      <c r="D32" s="173" t="s">
        <v>10</v>
      </c>
      <c r="E32" s="173" t="s">
        <v>80</v>
      </c>
      <c r="F32" s="174">
        <v>653</v>
      </c>
      <c r="G32" s="206">
        <v>0.17551846231664137</v>
      </c>
      <c r="H32" s="206">
        <v>0.53139356814701377</v>
      </c>
      <c r="I32" s="174">
        <v>1100</v>
      </c>
      <c r="J32" s="169">
        <f t="shared" ref="J32:J44" si="4">F32/I32</f>
        <v>0.59363636363636363</v>
      </c>
    </row>
    <row r="33" spans="1:10" x14ac:dyDescent="0.25">
      <c r="A33" s="81">
        <v>457</v>
      </c>
      <c r="B33" s="231" t="s">
        <v>94</v>
      </c>
      <c r="C33" s="231" t="s">
        <v>62</v>
      </c>
      <c r="D33" s="202" t="s">
        <v>7</v>
      </c>
      <c r="E33" s="202" t="s">
        <v>80</v>
      </c>
      <c r="F33" s="232">
        <v>967</v>
      </c>
      <c r="G33" s="233">
        <v>0.25841874084919475</v>
      </c>
      <c r="H33" s="233">
        <v>0.36504653567735262</v>
      </c>
      <c r="I33" s="232">
        <v>1100</v>
      </c>
      <c r="J33" s="168">
        <f t="shared" si="4"/>
        <v>0.87909090909090915</v>
      </c>
    </row>
    <row r="34" spans="1:10" x14ac:dyDescent="0.25">
      <c r="A34" s="119">
        <v>232</v>
      </c>
      <c r="B34" s="234" t="s">
        <v>199</v>
      </c>
      <c r="C34" s="234" t="s">
        <v>539</v>
      </c>
      <c r="D34" s="203" t="s">
        <v>11</v>
      </c>
      <c r="E34" s="203" t="s">
        <v>200</v>
      </c>
      <c r="F34" s="235">
        <v>478</v>
      </c>
      <c r="G34" s="236">
        <v>0.72477064220183485</v>
      </c>
      <c r="H34" s="236">
        <v>0.49581589958158995</v>
      </c>
      <c r="I34" s="235">
        <v>386</v>
      </c>
      <c r="J34" s="169">
        <f t="shared" si="4"/>
        <v>1.2383419689119171</v>
      </c>
    </row>
    <row r="35" spans="1:10" x14ac:dyDescent="0.25">
      <c r="A35" s="81">
        <v>407</v>
      </c>
      <c r="B35" s="231" t="s">
        <v>360</v>
      </c>
      <c r="C35" s="231" t="s">
        <v>540</v>
      </c>
      <c r="D35" s="202" t="s">
        <v>7</v>
      </c>
      <c r="E35" s="202" t="s">
        <v>355</v>
      </c>
      <c r="F35" s="232">
        <v>209</v>
      </c>
      <c r="G35" s="233">
        <v>0.11842105263157894</v>
      </c>
      <c r="H35" s="233">
        <v>0.21531100478468901</v>
      </c>
      <c r="I35" s="232">
        <v>717</v>
      </c>
      <c r="J35" s="168">
        <f t="shared" si="4"/>
        <v>0.2914923291492329</v>
      </c>
    </row>
    <row r="36" spans="1:10" x14ac:dyDescent="0.25">
      <c r="A36" s="119">
        <v>238</v>
      </c>
      <c r="B36" s="234" t="s">
        <v>221</v>
      </c>
      <c r="C36" s="234" t="s">
        <v>542</v>
      </c>
      <c r="D36" s="203" t="s">
        <v>13</v>
      </c>
      <c r="E36" s="203" t="s">
        <v>119</v>
      </c>
      <c r="F36" s="235">
        <v>317</v>
      </c>
      <c r="G36" s="236">
        <v>0.17625231910946196</v>
      </c>
      <c r="H36" s="236">
        <v>0.59936908517350163</v>
      </c>
      <c r="I36" s="235">
        <v>374</v>
      </c>
      <c r="J36" s="169">
        <f t="shared" si="4"/>
        <v>0.84759358288770048</v>
      </c>
    </row>
    <row r="37" spans="1:10" x14ac:dyDescent="0.25">
      <c r="A37" s="81">
        <v>239</v>
      </c>
      <c r="B37" s="231" t="s">
        <v>222</v>
      </c>
      <c r="C37" s="231" t="s">
        <v>543</v>
      </c>
      <c r="D37" s="202" t="s">
        <v>12</v>
      </c>
      <c r="E37" s="202" t="s">
        <v>119</v>
      </c>
      <c r="F37" s="232">
        <v>244</v>
      </c>
      <c r="G37" s="233">
        <v>0.1492842535787321</v>
      </c>
      <c r="H37" s="233">
        <v>0.29918032786885246</v>
      </c>
      <c r="I37" s="232">
        <v>356</v>
      </c>
      <c r="J37" s="168">
        <f t="shared" si="4"/>
        <v>0.6853932584269663</v>
      </c>
    </row>
    <row r="38" spans="1:10" x14ac:dyDescent="0.25">
      <c r="A38" s="119">
        <v>227</v>
      </c>
      <c r="B38" s="234" t="s">
        <v>223</v>
      </c>
      <c r="C38" s="234" t="s">
        <v>224</v>
      </c>
      <c r="D38" s="203" t="s">
        <v>8</v>
      </c>
      <c r="E38" s="203" t="s">
        <v>119</v>
      </c>
      <c r="F38" s="235">
        <v>397</v>
      </c>
      <c r="G38" s="236">
        <v>0.2537313432835821</v>
      </c>
      <c r="H38" s="236">
        <v>0.38539042821158692</v>
      </c>
      <c r="I38" s="235">
        <v>440</v>
      </c>
      <c r="J38" s="169">
        <f t="shared" si="4"/>
        <v>0.90227272727272723</v>
      </c>
    </row>
    <row r="39" spans="1:10" s="2" customFormat="1" x14ac:dyDescent="0.25">
      <c r="A39" s="81">
        <v>246</v>
      </c>
      <c r="B39" s="231" t="s">
        <v>362</v>
      </c>
      <c r="C39" s="231" t="s">
        <v>544</v>
      </c>
      <c r="D39" s="202" t="s">
        <v>12</v>
      </c>
      <c r="E39" s="202" t="s">
        <v>355</v>
      </c>
      <c r="F39" s="232">
        <v>374</v>
      </c>
      <c r="G39" s="233">
        <v>0.29921259842519687</v>
      </c>
      <c r="H39" s="233">
        <v>0.20320855614973263</v>
      </c>
      <c r="I39" s="232">
        <v>485</v>
      </c>
      <c r="J39" s="168">
        <f t="shared" si="4"/>
        <v>0.77113402061855674</v>
      </c>
    </row>
    <row r="40" spans="1:10" x14ac:dyDescent="0.25">
      <c r="A40" s="119">
        <v>413</v>
      </c>
      <c r="B40" s="234" t="s">
        <v>363</v>
      </c>
      <c r="C40" s="234" t="s">
        <v>545</v>
      </c>
      <c r="D40" s="203" t="s">
        <v>13</v>
      </c>
      <c r="E40" s="203" t="s">
        <v>355</v>
      </c>
      <c r="F40" s="235">
        <v>381</v>
      </c>
      <c r="G40" s="236">
        <v>0.23032786885245901</v>
      </c>
      <c r="H40" s="236">
        <v>0.73753280839895008</v>
      </c>
      <c r="I40" s="235">
        <v>912</v>
      </c>
      <c r="J40" s="169">
        <f t="shared" si="4"/>
        <v>0.41776315789473684</v>
      </c>
    </row>
    <row r="41" spans="1:10" s="2" customFormat="1" x14ac:dyDescent="0.25">
      <c r="A41" s="81">
        <v>258</v>
      </c>
      <c r="B41" s="231" t="s">
        <v>227</v>
      </c>
      <c r="C41" s="231" t="s">
        <v>546</v>
      </c>
      <c r="D41" s="202" t="s">
        <v>11</v>
      </c>
      <c r="E41" s="202" t="s">
        <v>119</v>
      </c>
      <c r="F41" s="232">
        <v>316</v>
      </c>
      <c r="G41" s="233">
        <v>0.58757062146892658</v>
      </c>
      <c r="H41" s="233">
        <v>0.32911392405063289</v>
      </c>
      <c r="I41" s="232">
        <v>330</v>
      </c>
      <c r="J41" s="168">
        <f t="shared" si="4"/>
        <v>0.95757575757575752</v>
      </c>
    </row>
    <row r="42" spans="1:10" x14ac:dyDescent="0.25">
      <c r="A42" s="119">
        <v>249</v>
      </c>
      <c r="B42" s="234" t="s">
        <v>228</v>
      </c>
      <c r="C42" s="234" t="s">
        <v>547</v>
      </c>
      <c r="D42" s="203" t="s">
        <v>13</v>
      </c>
      <c r="E42" s="203" t="s">
        <v>119</v>
      </c>
      <c r="F42" s="235">
        <v>463</v>
      </c>
      <c r="G42" s="236">
        <v>0.20457209847596716</v>
      </c>
      <c r="H42" s="236">
        <v>0.75377969762419006</v>
      </c>
      <c r="I42" s="235">
        <v>520</v>
      </c>
      <c r="J42" s="169">
        <f t="shared" si="4"/>
        <v>0.89038461538461533</v>
      </c>
    </row>
    <row r="43" spans="1:10" x14ac:dyDescent="0.25">
      <c r="A43" s="81">
        <v>251</v>
      </c>
      <c r="B43" s="231" t="s">
        <v>233</v>
      </c>
      <c r="C43" s="231" t="s">
        <v>548</v>
      </c>
      <c r="D43" s="202" t="s">
        <v>6</v>
      </c>
      <c r="E43" s="202" t="s">
        <v>119</v>
      </c>
      <c r="F43" s="232">
        <v>275</v>
      </c>
      <c r="G43" s="233">
        <v>0.31726907630522089</v>
      </c>
      <c r="H43" s="233">
        <v>0.57454545454545458</v>
      </c>
      <c r="I43" s="232">
        <v>419</v>
      </c>
      <c r="J43" s="168">
        <f t="shared" si="4"/>
        <v>0.65632458233890212</v>
      </c>
    </row>
    <row r="44" spans="1:10" x14ac:dyDescent="0.25">
      <c r="A44" s="119">
        <v>252</v>
      </c>
      <c r="B44" s="234" t="s">
        <v>234</v>
      </c>
      <c r="C44" s="234" t="s">
        <v>549</v>
      </c>
      <c r="D44" s="203" t="s">
        <v>12</v>
      </c>
      <c r="E44" s="203" t="s">
        <v>119</v>
      </c>
      <c r="F44" s="235">
        <v>316</v>
      </c>
      <c r="G44" s="236">
        <v>0.84177215189873422</v>
      </c>
      <c r="H44" s="236">
        <v>0.42088607594936711</v>
      </c>
      <c r="I44" s="235">
        <v>330</v>
      </c>
      <c r="J44" s="169">
        <f t="shared" si="4"/>
        <v>0.95757575757575752</v>
      </c>
    </row>
    <row r="45" spans="1:10" x14ac:dyDescent="0.25">
      <c r="A45" s="81">
        <v>480</v>
      </c>
      <c r="B45" s="231" t="s">
        <v>389</v>
      </c>
      <c r="C45" s="231" t="s">
        <v>483</v>
      </c>
      <c r="D45" s="202" t="s">
        <v>7</v>
      </c>
      <c r="E45" s="202" t="s">
        <v>386</v>
      </c>
      <c r="F45" s="232">
        <v>34</v>
      </c>
      <c r="G45" s="233" t="s">
        <v>58</v>
      </c>
      <c r="H45" s="233" t="s">
        <v>58</v>
      </c>
      <c r="I45" s="232" t="s">
        <v>58</v>
      </c>
      <c r="J45" s="238" t="s">
        <v>58</v>
      </c>
    </row>
    <row r="46" spans="1:10" x14ac:dyDescent="0.25">
      <c r="A46" s="119">
        <v>339</v>
      </c>
      <c r="B46" s="234" t="s">
        <v>240</v>
      </c>
      <c r="C46" s="234" t="s">
        <v>484</v>
      </c>
      <c r="D46" s="203" t="s">
        <v>7</v>
      </c>
      <c r="E46" s="203" t="s">
        <v>119</v>
      </c>
      <c r="F46" s="235">
        <v>505</v>
      </c>
      <c r="G46" s="236">
        <v>0.36498516320474778</v>
      </c>
      <c r="H46" s="236">
        <v>0.24356435643564356</v>
      </c>
      <c r="I46" s="235">
        <v>524</v>
      </c>
      <c r="J46" s="169">
        <f>F46/I46</f>
        <v>0.9637404580152672</v>
      </c>
    </row>
    <row r="47" spans="1:10" x14ac:dyDescent="0.25">
      <c r="A47" s="81">
        <v>254</v>
      </c>
      <c r="B47" s="231" t="s">
        <v>241</v>
      </c>
      <c r="C47" s="231" t="s">
        <v>550</v>
      </c>
      <c r="D47" s="202" t="s">
        <v>11</v>
      </c>
      <c r="E47" s="202" t="s">
        <v>200</v>
      </c>
      <c r="F47" s="232">
        <v>731</v>
      </c>
      <c r="G47" s="233">
        <v>0.952247191011236</v>
      </c>
      <c r="H47" s="233">
        <v>0.9274965800273598</v>
      </c>
      <c r="I47" s="232">
        <v>700</v>
      </c>
      <c r="J47" s="168">
        <f>F47/I47</f>
        <v>1.0442857142857143</v>
      </c>
    </row>
    <row r="48" spans="1:10" x14ac:dyDescent="0.25">
      <c r="A48" s="119">
        <v>433</v>
      </c>
      <c r="B48" s="239" t="s">
        <v>599</v>
      </c>
      <c r="C48" s="234" t="s">
        <v>127</v>
      </c>
      <c r="D48" s="203" t="s">
        <v>7</v>
      </c>
      <c r="E48" s="203" t="s">
        <v>355</v>
      </c>
      <c r="F48" s="235">
        <v>273</v>
      </c>
      <c r="G48" s="236">
        <v>0.239247311827957</v>
      </c>
      <c r="H48" s="236">
        <v>0.32600732600732601</v>
      </c>
      <c r="I48" s="235">
        <v>567</v>
      </c>
      <c r="J48" s="169">
        <f t="shared" ref="J48:J84" si="5">F48/I48</f>
        <v>0.48148148148148145</v>
      </c>
    </row>
    <row r="49" spans="1:10" x14ac:dyDescent="0.25">
      <c r="A49" s="81">
        <v>416</v>
      </c>
      <c r="B49" s="231" t="s">
        <v>367</v>
      </c>
      <c r="C49" s="231" t="s">
        <v>551</v>
      </c>
      <c r="D49" s="202" t="s">
        <v>13</v>
      </c>
      <c r="E49" s="202" t="s">
        <v>355</v>
      </c>
      <c r="F49" s="232">
        <v>291</v>
      </c>
      <c r="G49" s="233">
        <v>0.19346405228758171</v>
      </c>
      <c r="H49" s="233">
        <v>0.50859106529209619</v>
      </c>
      <c r="I49" s="232">
        <v>730</v>
      </c>
      <c r="J49" s="168">
        <f t="shared" si="5"/>
        <v>0.39863013698630134</v>
      </c>
    </row>
    <row r="50" spans="1:10" x14ac:dyDescent="0.25">
      <c r="A50" s="119">
        <v>421</v>
      </c>
      <c r="B50" s="234" t="s">
        <v>368</v>
      </c>
      <c r="C50" s="234" t="s">
        <v>552</v>
      </c>
      <c r="D50" s="203" t="s">
        <v>6</v>
      </c>
      <c r="E50" s="203" t="s">
        <v>355</v>
      </c>
      <c r="F50" s="235">
        <v>450</v>
      </c>
      <c r="G50" s="236">
        <v>0.22925629993853719</v>
      </c>
      <c r="H50" s="236">
        <v>0.8288888888888889</v>
      </c>
      <c r="I50" s="235">
        <v>720</v>
      </c>
      <c r="J50" s="169">
        <f t="shared" si="5"/>
        <v>0.625</v>
      </c>
    </row>
    <row r="51" spans="1:10" x14ac:dyDescent="0.25">
      <c r="A51" s="81">
        <v>257</v>
      </c>
      <c r="B51" s="231" t="s">
        <v>242</v>
      </c>
      <c r="C51" s="231" t="s">
        <v>553</v>
      </c>
      <c r="D51" s="202" t="s">
        <v>13</v>
      </c>
      <c r="E51" s="202" t="s">
        <v>119</v>
      </c>
      <c r="F51" s="232">
        <v>313</v>
      </c>
      <c r="G51" s="233">
        <v>0.22178988326848248</v>
      </c>
      <c r="H51" s="233">
        <v>0.54632587859424919</v>
      </c>
      <c r="I51" s="232">
        <v>325</v>
      </c>
      <c r="J51" s="168">
        <f t="shared" si="5"/>
        <v>0.96307692307692305</v>
      </c>
    </row>
    <row r="52" spans="1:10" x14ac:dyDescent="0.25">
      <c r="A52" s="119">
        <v>272</v>
      </c>
      <c r="B52" s="234" t="s">
        <v>243</v>
      </c>
      <c r="C52" s="234" t="s">
        <v>554</v>
      </c>
      <c r="D52" s="203" t="s">
        <v>11</v>
      </c>
      <c r="E52" s="203" t="s">
        <v>200</v>
      </c>
      <c r="F52" s="235">
        <v>386</v>
      </c>
      <c r="G52" s="236">
        <v>0.91428571428571426</v>
      </c>
      <c r="H52" s="236">
        <v>0.82901554404145072</v>
      </c>
      <c r="I52" s="235">
        <v>408</v>
      </c>
      <c r="J52" s="169">
        <f t="shared" si="5"/>
        <v>0.94607843137254899</v>
      </c>
    </row>
    <row r="53" spans="1:10" x14ac:dyDescent="0.25">
      <c r="A53" s="81">
        <v>259</v>
      </c>
      <c r="B53" s="231" t="s">
        <v>244</v>
      </c>
      <c r="C53" s="231" t="s">
        <v>555</v>
      </c>
      <c r="D53" s="202" t="s">
        <v>6</v>
      </c>
      <c r="E53" s="202" t="s">
        <v>119</v>
      </c>
      <c r="F53" s="232">
        <v>356</v>
      </c>
      <c r="G53" s="233">
        <v>0.25678496868475992</v>
      </c>
      <c r="H53" s="233">
        <v>0.6910112359550562</v>
      </c>
      <c r="I53" s="232">
        <v>462</v>
      </c>
      <c r="J53" s="168">
        <f t="shared" si="5"/>
        <v>0.77056277056277056</v>
      </c>
    </row>
    <row r="54" spans="1:10" x14ac:dyDescent="0.25">
      <c r="A54" s="119">
        <v>344</v>
      </c>
      <c r="B54" s="234" t="s">
        <v>245</v>
      </c>
      <c r="C54" s="234" t="s">
        <v>556</v>
      </c>
      <c r="D54" s="203" t="s">
        <v>13</v>
      </c>
      <c r="E54" s="203" t="s">
        <v>119</v>
      </c>
      <c r="F54" s="235">
        <v>394</v>
      </c>
      <c r="G54" s="236">
        <v>0.19902912621359223</v>
      </c>
      <c r="H54" s="236">
        <v>0.41624365482233505</v>
      </c>
      <c r="I54" s="235">
        <v>444</v>
      </c>
      <c r="J54" s="169">
        <f t="shared" si="5"/>
        <v>0.88738738738738743</v>
      </c>
    </row>
    <row r="55" spans="1:10" x14ac:dyDescent="0.25">
      <c r="A55" s="81">
        <v>417</v>
      </c>
      <c r="B55" s="231" t="s">
        <v>369</v>
      </c>
      <c r="C55" s="231" t="s">
        <v>557</v>
      </c>
      <c r="D55" s="202" t="s">
        <v>13</v>
      </c>
      <c r="E55" s="202" t="s">
        <v>355</v>
      </c>
      <c r="F55" s="232">
        <v>247</v>
      </c>
      <c r="G55" s="233">
        <v>0.13959183673469389</v>
      </c>
      <c r="H55" s="233">
        <v>0.69230769230769229</v>
      </c>
      <c r="I55" s="232">
        <v>600</v>
      </c>
      <c r="J55" s="168">
        <f t="shared" si="5"/>
        <v>0.41166666666666668</v>
      </c>
    </row>
    <row r="56" spans="1:10" x14ac:dyDescent="0.25">
      <c r="A56" s="119">
        <v>261</v>
      </c>
      <c r="B56" s="234" t="s">
        <v>270</v>
      </c>
      <c r="C56" s="234" t="s">
        <v>558</v>
      </c>
      <c r="D56" s="203" t="s">
        <v>9</v>
      </c>
      <c r="E56" s="203" t="s">
        <v>200</v>
      </c>
      <c r="F56" s="235">
        <v>700</v>
      </c>
      <c r="G56" s="236">
        <v>0.8691860465116279</v>
      </c>
      <c r="H56" s="236">
        <v>0.85428571428571431</v>
      </c>
      <c r="I56" s="235">
        <v>736</v>
      </c>
      <c r="J56" s="169">
        <f t="shared" si="5"/>
        <v>0.95108695652173914</v>
      </c>
    </row>
    <row r="57" spans="1:10" x14ac:dyDescent="0.25">
      <c r="A57" s="81">
        <v>262</v>
      </c>
      <c r="B57" s="231" t="s">
        <v>271</v>
      </c>
      <c r="C57" s="231" t="s">
        <v>559</v>
      </c>
      <c r="D57" s="202" t="s">
        <v>10</v>
      </c>
      <c r="E57" s="202" t="s">
        <v>119</v>
      </c>
      <c r="F57" s="232">
        <v>300</v>
      </c>
      <c r="G57" s="233">
        <v>0.14450867052023122</v>
      </c>
      <c r="H57" s="233">
        <v>0.5</v>
      </c>
      <c r="I57" s="232">
        <v>500</v>
      </c>
      <c r="J57" s="168">
        <f t="shared" si="5"/>
        <v>0.6</v>
      </c>
    </row>
    <row r="58" spans="1:10" x14ac:dyDescent="0.25">
      <c r="A58" s="119">
        <v>370</v>
      </c>
      <c r="B58" s="234" t="s">
        <v>272</v>
      </c>
      <c r="C58" s="234" t="s">
        <v>485</v>
      </c>
      <c r="D58" s="203" t="s">
        <v>10</v>
      </c>
      <c r="E58" s="203" t="s">
        <v>119</v>
      </c>
      <c r="F58" s="235">
        <v>278</v>
      </c>
      <c r="G58" s="236">
        <v>0.16867469879518071</v>
      </c>
      <c r="H58" s="236">
        <v>0.50359712230215825</v>
      </c>
      <c r="I58" s="235">
        <v>530</v>
      </c>
      <c r="J58" s="169">
        <f t="shared" si="5"/>
        <v>0.52452830188679245</v>
      </c>
    </row>
    <row r="59" spans="1:10" x14ac:dyDescent="0.25">
      <c r="A59" s="81">
        <v>264</v>
      </c>
      <c r="B59" s="231" t="s">
        <v>273</v>
      </c>
      <c r="C59" s="231" t="s">
        <v>515</v>
      </c>
      <c r="D59" s="202" t="s">
        <v>9</v>
      </c>
      <c r="E59" s="202" t="s">
        <v>138</v>
      </c>
      <c r="F59" s="232">
        <v>341</v>
      </c>
      <c r="G59" s="233">
        <v>0.16723842195540309</v>
      </c>
      <c r="H59" s="233">
        <v>0.57184750733137835</v>
      </c>
      <c r="I59" s="232">
        <v>400</v>
      </c>
      <c r="J59" s="168">
        <f t="shared" si="5"/>
        <v>0.85250000000000004</v>
      </c>
    </row>
    <row r="60" spans="1:10" x14ac:dyDescent="0.25">
      <c r="A60" s="119">
        <v>266</v>
      </c>
      <c r="B60" s="234" t="s">
        <v>276</v>
      </c>
      <c r="C60" s="234" t="s">
        <v>560</v>
      </c>
      <c r="D60" s="203" t="s">
        <v>13</v>
      </c>
      <c r="E60" s="203" t="s">
        <v>184</v>
      </c>
      <c r="F60" s="235">
        <v>519</v>
      </c>
      <c r="G60" s="236">
        <v>0.43669250645994834</v>
      </c>
      <c r="H60" s="236">
        <v>0.32562620423892102</v>
      </c>
      <c r="I60" s="235">
        <v>568</v>
      </c>
      <c r="J60" s="169">
        <f t="shared" si="5"/>
        <v>0.91373239436619713</v>
      </c>
    </row>
    <row r="61" spans="1:10" x14ac:dyDescent="0.25">
      <c r="A61" s="81">
        <v>271</v>
      </c>
      <c r="B61" s="231" t="s">
        <v>278</v>
      </c>
      <c r="C61" s="231" t="s">
        <v>561</v>
      </c>
      <c r="D61" s="202" t="s">
        <v>7</v>
      </c>
      <c r="E61" s="202" t="s">
        <v>119</v>
      </c>
      <c r="F61" s="232">
        <v>370</v>
      </c>
      <c r="G61" s="233">
        <v>0.3100303951367781</v>
      </c>
      <c r="H61" s="233">
        <v>0.27567567567567569</v>
      </c>
      <c r="I61" s="232">
        <v>362</v>
      </c>
      <c r="J61" s="168">
        <f t="shared" si="5"/>
        <v>1.0220994475138121</v>
      </c>
    </row>
    <row r="62" spans="1:10" x14ac:dyDescent="0.25">
      <c r="A62" s="119">
        <v>884</v>
      </c>
      <c r="B62" s="234" t="s">
        <v>95</v>
      </c>
      <c r="C62" s="234" t="s">
        <v>64</v>
      </c>
      <c r="D62" s="203" t="s">
        <v>10</v>
      </c>
      <c r="E62" s="203" t="s">
        <v>80</v>
      </c>
      <c r="F62" s="235">
        <v>297</v>
      </c>
      <c r="G62" s="236" t="s">
        <v>58</v>
      </c>
      <c r="H62" s="236" t="s">
        <v>58</v>
      </c>
      <c r="I62" s="235">
        <v>350</v>
      </c>
      <c r="J62" s="169">
        <f t="shared" si="5"/>
        <v>0.84857142857142853</v>
      </c>
    </row>
    <row r="63" spans="1:10" x14ac:dyDescent="0.25">
      <c r="A63" s="81">
        <v>308</v>
      </c>
      <c r="B63" s="231" t="s">
        <v>279</v>
      </c>
      <c r="C63" s="231" t="s">
        <v>489</v>
      </c>
      <c r="D63" s="202" t="s">
        <v>13</v>
      </c>
      <c r="E63" s="202" t="s">
        <v>119</v>
      </c>
      <c r="F63" s="232">
        <v>238</v>
      </c>
      <c r="G63" s="233">
        <v>0.1853211009174312</v>
      </c>
      <c r="H63" s="233">
        <v>0.42436974789915966</v>
      </c>
      <c r="I63" s="232">
        <v>506</v>
      </c>
      <c r="J63" s="168">
        <f t="shared" si="5"/>
        <v>0.47035573122529645</v>
      </c>
    </row>
    <row r="64" spans="1:10" x14ac:dyDescent="0.25">
      <c r="A64" s="119">
        <v>273</v>
      </c>
      <c r="B64" s="234" t="s">
        <v>280</v>
      </c>
      <c r="C64" s="234" t="s">
        <v>281</v>
      </c>
      <c r="D64" s="203" t="s">
        <v>11</v>
      </c>
      <c r="E64" s="203" t="s">
        <v>200</v>
      </c>
      <c r="F64" s="235">
        <v>360</v>
      </c>
      <c r="G64" s="236">
        <v>0.96065573770491808</v>
      </c>
      <c r="H64" s="236">
        <v>0.81388888888888888</v>
      </c>
      <c r="I64" s="235">
        <v>370</v>
      </c>
      <c r="J64" s="169">
        <f t="shared" si="5"/>
        <v>0.97297297297297303</v>
      </c>
    </row>
    <row r="65" spans="1:10" s="2" customFormat="1" x14ac:dyDescent="0.25">
      <c r="A65" s="81">
        <v>284</v>
      </c>
      <c r="B65" s="231" t="s">
        <v>282</v>
      </c>
      <c r="C65" s="231" t="s">
        <v>497</v>
      </c>
      <c r="D65" s="202" t="s">
        <v>8</v>
      </c>
      <c r="E65" s="202" t="s">
        <v>119</v>
      </c>
      <c r="F65" s="232">
        <v>399</v>
      </c>
      <c r="G65" s="233">
        <v>0.34069400630914826</v>
      </c>
      <c r="H65" s="233">
        <v>0.27067669172932329</v>
      </c>
      <c r="I65" s="232">
        <v>470</v>
      </c>
      <c r="J65" s="168">
        <f t="shared" si="5"/>
        <v>0.84893617021276591</v>
      </c>
    </row>
    <row r="66" spans="1:10" x14ac:dyDescent="0.25">
      <c r="A66" s="119">
        <v>274</v>
      </c>
      <c r="B66" s="234" t="s">
        <v>284</v>
      </c>
      <c r="C66" s="234" t="s">
        <v>285</v>
      </c>
      <c r="D66" s="203" t="s">
        <v>7</v>
      </c>
      <c r="E66" s="203" t="s">
        <v>119</v>
      </c>
      <c r="F66" s="235">
        <v>383</v>
      </c>
      <c r="G66" s="236">
        <v>0.53389830508474578</v>
      </c>
      <c r="H66" s="236">
        <v>0.65796344647519578</v>
      </c>
      <c r="I66" s="235">
        <v>388</v>
      </c>
      <c r="J66" s="169">
        <f t="shared" si="5"/>
        <v>0.98711340206185572</v>
      </c>
    </row>
    <row r="67" spans="1:10" s="2" customFormat="1" x14ac:dyDescent="0.25">
      <c r="A67" s="81" t="s">
        <v>598</v>
      </c>
      <c r="B67" s="231" t="s">
        <v>613</v>
      </c>
      <c r="C67" s="231" t="s">
        <v>46</v>
      </c>
      <c r="D67" s="202" t="s">
        <v>10</v>
      </c>
      <c r="E67" s="202" t="s">
        <v>52</v>
      </c>
      <c r="F67" s="232">
        <v>882</v>
      </c>
      <c r="G67" s="233">
        <v>0.17588932806324112</v>
      </c>
      <c r="H67" s="233">
        <v>0.39380530973451328</v>
      </c>
      <c r="I67" s="232">
        <v>1160</v>
      </c>
      <c r="J67" s="168">
        <f t="shared" si="5"/>
        <v>0.76034482758620692</v>
      </c>
    </row>
    <row r="68" spans="1:10" x14ac:dyDescent="0.25">
      <c r="A68" s="119">
        <v>280</v>
      </c>
      <c r="B68" s="234" t="s">
        <v>288</v>
      </c>
      <c r="C68" s="234" t="s">
        <v>562</v>
      </c>
      <c r="D68" s="203" t="s">
        <v>7</v>
      </c>
      <c r="E68" s="203" t="s">
        <v>119</v>
      </c>
      <c r="F68" s="235">
        <v>398</v>
      </c>
      <c r="G68" s="236">
        <v>0.25164690382081689</v>
      </c>
      <c r="H68" s="236">
        <v>0.47989949748743721</v>
      </c>
      <c r="I68" s="235">
        <v>550</v>
      </c>
      <c r="J68" s="169">
        <f t="shared" si="5"/>
        <v>0.72363636363636363</v>
      </c>
    </row>
    <row r="69" spans="1:10" x14ac:dyDescent="0.25">
      <c r="A69" s="81">
        <v>285</v>
      </c>
      <c r="B69" s="231" t="s">
        <v>291</v>
      </c>
      <c r="C69" s="231" t="s">
        <v>292</v>
      </c>
      <c r="D69" s="202" t="s">
        <v>13</v>
      </c>
      <c r="E69" s="202" t="s">
        <v>119</v>
      </c>
      <c r="F69" s="232">
        <v>423</v>
      </c>
      <c r="G69" s="233">
        <v>0.25591586327782645</v>
      </c>
      <c r="H69" s="233">
        <v>0.69030732860520094</v>
      </c>
      <c r="I69" s="232">
        <v>480</v>
      </c>
      <c r="J69" s="168">
        <f t="shared" si="5"/>
        <v>0.88124999999999998</v>
      </c>
    </row>
    <row r="70" spans="1:10" x14ac:dyDescent="0.25">
      <c r="A70" s="119">
        <v>287</v>
      </c>
      <c r="B70" s="234" t="s">
        <v>294</v>
      </c>
      <c r="C70" s="234" t="s">
        <v>563</v>
      </c>
      <c r="D70" s="203" t="s">
        <v>11</v>
      </c>
      <c r="E70" s="203" t="s">
        <v>200</v>
      </c>
      <c r="F70" s="235">
        <v>625</v>
      </c>
      <c r="G70" s="236">
        <v>0.87671232876712324</v>
      </c>
      <c r="H70" s="236">
        <v>0.61439999999999995</v>
      </c>
      <c r="I70" s="235">
        <v>774</v>
      </c>
      <c r="J70" s="169">
        <f t="shared" si="5"/>
        <v>0.80749354005167961</v>
      </c>
    </row>
    <row r="71" spans="1:10" x14ac:dyDescent="0.25">
      <c r="A71" s="81">
        <v>288</v>
      </c>
      <c r="B71" s="231" t="s">
        <v>295</v>
      </c>
      <c r="C71" s="231" t="s">
        <v>564</v>
      </c>
      <c r="D71" s="202" t="s">
        <v>6</v>
      </c>
      <c r="E71" s="202" t="s">
        <v>119</v>
      </c>
      <c r="F71" s="232">
        <v>391</v>
      </c>
      <c r="G71" s="233">
        <v>0.25575447570332482</v>
      </c>
      <c r="H71" s="233">
        <v>0.51150895140664965</v>
      </c>
      <c r="I71" s="232">
        <v>400</v>
      </c>
      <c r="J71" s="168">
        <f t="shared" si="5"/>
        <v>0.97750000000000004</v>
      </c>
    </row>
    <row r="72" spans="1:10" x14ac:dyDescent="0.25">
      <c r="A72" s="119">
        <v>290</v>
      </c>
      <c r="B72" s="234" t="s">
        <v>296</v>
      </c>
      <c r="C72" s="234" t="s">
        <v>565</v>
      </c>
      <c r="D72" s="203" t="s">
        <v>10</v>
      </c>
      <c r="E72" s="203" t="s">
        <v>119</v>
      </c>
      <c r="F72" s="235">
        <v>192</v>
      </c>
      <c r="G72" s="236">
        <v>0.11947318908748825</v>
      </c>
      <c r="H72" s="236">
        <v>0.66145833333333337</v>
      </c>
      <c r="I72" s="235">
        <v>391</v>
      </c>
      <c r="J72" s="169">
        <f t="shared" si="5"/>
        <v>0.49104859335038364</v>
      </c>
    </row>
    <row r="73" spans="1:10" x14ac:dyDescent="0.25">
      <c r="A73" s="81">
        <v>291</v>
      </c>
      <c r="B73" s="231" t="s">
        <v>297</v>
      </c>
      <c r="C73" s="231" t="s">
        <v>566</v>
      </c>
      <c r="D73" s="202" t="s">
        <v>13</v>
      </c>
      <c r="E73" s="202" t="s">
        <v>119</v>
      </c>
      <c r="F73" s="232">
        <v>421</v>
      </c>
      <c r="G73" s="233">
        <v>0.35619469026548672</v>
      </c>
      <c r="H73" s="233">
        <v>0.38242280285035629</v>
      </c>
      <c r="I73" s="232">
        <v>392</v>
      </c>
      <c r="J73" s="168">
        <f t="shared" si="5"/>
        <v>1.0739795918367347</v>
      </c>
    </row>
    <row r="74" spans="1:10" x14ac:dyDescent="0.25">
      <c r="A74" s="119">
        <v>201</v>
      </c>
      <c r="B74" s="234" t="s">
        <v>298</v>
      </c>
      <c r="C74" s="234" t="s">
        <v>498</v>
      </c>
      <c r="D74" s="203" t="s">
        <v>8</v>
      </c>
      <c r="E74" s="203" t="s">
        <v>117</v>
      </c>
      <c r="F74" s="235">
        <v>323</v>
      </c>
      <c r="G74" s="236">
        <v>0.65359477124183007</v>
      </c>
      <c r="H74" s="236">
        <v>0.30959752321981426</v>
      </c>
      <c r="I74" s="235">
        <v>358</v>
      </c>
      <c r="J74" s="169">
        <f t="shared" si="5"/>
        <v>0.9022346368715084</v>
      </c>
    </row>
    <row r="75" spans="1:10" x14ac:dyDescent="0.25">
      <c r="A75" s="81">
        <v>292</v>
      </c>
      <c r="B75" s="231" t="s">
        <v>299</v>
      </c>
      <c r="C75" s="231" t="s">
        <v>300</v>
      </c>
      <c r="D75" s="202" t="s">
        <v>11</v>
      </c>
      <c r="E75" s="202" t="s">
        <v>301</v>
      </c>
      <c r="F75" s="232">
        <v>340</v>
      </c>
      <c r="G75" s="233">
        <v>0.78059071729957807</v>
      </c>
      <c r="H75" s="233">
        <v>0.54411764705882348</v>
      </c>
      <c r="I75" s="232">
        <v>350</v>
      </c>
      <c r="J75" s="168">
        <f t="shared" si="5"/>
        <v>0.97142857142857142</v>
      </c>
    </row>
    <row r="76" spans="1:10" x14ac:dyDescent="0.25">
      <c r="A76" s="119">
        <v>294</v>
      </c>
      <c r="B76" s="234" t="s">
        <v>302</v>
      </c>
      <c r="C76" s="234" t="s">
        <v>595</v>
      </c>
      <c r="D76" s="203" t="s">
        <v>13</v>
      </c>
      <c r="E76" s="203" t="s">
        <v>119</v>
      </c>
      <c r="F76" s="235">
        <v>404</v>
      </c>
      <c r="G76" s="236">
        <v>0.30287859824780977</v>
      </c>
      <c r="H76" s="236">
        <v>0.59900990099009899</v>
      </c>
      <c r="I76" s="235">
        <v>382</v>
      </c>
      <c r="J76" s="169">
        <f t="shared" si="5"/>
        <v>1.0575916230366491</v>
      </c>
    </row>
    <row r="77" spans="1:10" x14ac:dyDescent="0.25">
      <c r="A77" s="81">
        <v>295</v>
      </c>
      <c r="B77" s="231" t="s">
        <v>303</v>
      </c>
      <c r="C77" s="231" t="s">
        <v>304</v>
      </c>
      <c r="D77" s="202" t="s">
        <v>7</v>
      </c>
      <c r="E77" s="202" t="s">
        <v>119</v>
      </c>
      <c r="F77" s="232">
        <v>308</v>
      </c>
      <c r="G77" s="233">
        <v>0.24832214765100671</v>
      </c>
      <c r="H77" s="233">
        <v>0.36038961038961037</v>
      </c>
      <c r="I77" s="232">
        <v>348</v>
      </c>
      <c r="J77" s="168">
        <f t="shared" si="5"/>
        <v>0.88505747126436785</v>
      </c>
    </row>
    <row r="78" spans="1:10" x14ac:dyDescent="0.25">
      <c r="A78" s="119">
        <v>301</v>
      </c>
      <c r="B78" s="234" t="s">
        <v>596</v>
      </c>
      <c r="C78" s="234" t="s">
        <v>567</v>
      </c>
      <c r="D78" s="203" t="s">
        <v>7</v>
      </c>
      <c r="E78" s="203" t="s">
        <v>155</v>
      </c>
      <c r="F78" s="235">
        <v>227</v>
      </c>
      <c r="G78" s="236">
        <v>0.52941176470588236</v>
      </c>
      <c r="H78" s="236">
        <v>0.75330396475770922</v>
      </c>
      <c r="I78" s="235">
        <v>228</v>
      </c>
      <c r="J78" s="169">
        <f t="shared" si="5"/>
        <v>0.99561403508771928</v>
      </c>
    </row>
    <row r="79" spans="1:10" x14ac:dyDescent="0.25">
      <c r="A79" s="81">
        <v>478</v>
      </c>
      <c r="B79" s="231" t="s">
        <v>98</v>
      </c>
      <c r="C79" s="231" t="s">
        <v>487</v>
      </c>
      <c r="D79" s="202" t="s">
        <v>10</v>
      </c>
      <c r="E79" s="202" t="s">
        <v>80</v>
      </c>
      <c r="F79" s="232">
        <v>306</v>
      </c>
      <c r="G79" s="233" t="s">
        <v>58</v>
      </c>
      <c r="H79" s="233" t="s">
        <v>58</v>
      </c>
      <c r="I79" s="232">
        <v>512</v>
      </c>
      <c r="J79" s="168">
        <f t="shared" si="5"/>
        <v>0.59765625</v>
      </c>
    </row>
    <row r="80" spans="1:10" x14ac:dyDescent="0.25">
      <c r="A80" s="119">
        <v>299</v>
      </c>
      <c r="B80" s="234" t="s">
        <v>306</v>
      </c>
      <c r="C80" s="234" t="s">
        <v>568</v>
      </c>
      <c r="D80" s="203" t="s">
        <v>6</v>
      </c>
      <c r="E80" s="203" t="s">
        <v>119</v>
      </c>
      <c r="F80" s="235">
        <v>409</v>
      </c>
      <c r="G80" s="236">
        <v>0.25421530479896237</v>
      </c>
      <c r="H80" s="236">
        <v>0.47921760391198043</v>
      </c>
      <c r="I80" s="235">
        <v>448</v>
      </c>
      <c r="J80" s="169">
        <f t="shared" si="5"/>
        <v>0.9129464285714286</v>
      </c>
    </row>
    <row r="81" spans="1:10" x14ac:dyDescent="0.25">
      <c r="A81" s="81">
        <v>300</v>
      </c>
      <c r="B81" s="231" t="s">
        <v>308</v>
      </c>
      <c r="C81" s="231" t="s">
        <v>569</v>
      </c>
      <c r="D81" s="202" t="s">
        <v>9</v>
      </c>
      <c r="E81" s="202" t="s">
        <v>119</v>
      </c>
      <c r="F81" s="232">
        <v>512</v>
      </c>
      <c r="G81" s="233">
        <v>0.33659217877094971</v>
      </c>
      <c r="H81" s="233">
        <v>0.470703125</v>
      </c>
      <c r="I81" s="232">
        <v>436</v>
      </c>
      <c r="J81" s="168">
        <f t="shared" si="5"/>
        <v>1.1743119266055047</v>
      </c>
    </row>
    <row r="82" spans="1:10" x14ac:dyDescent="0.25">
      <c r="A82" s="119">
        <v>316</v>
      </c>
      <c r="B82" s="234" t="s">
        <v>309</v>
      </c>
      <c r="C82" s="234" t="s">
        <v>570</v>
      </c>
      <c r="D82" s="203" t="s">
        <v>6</v>
      </c>
      <c r="E82" s="203" t="s">
        <v>119</v>
      </c>
      <c r="F82" s="235">
        <v>339</v>
      </c>
      <c r="G82" s="236">
        <v>0.26072041166380788</v>
      </c>
      <c r="H82" s="236">
        <v>0.44837758112094395</v>
      </c>
      <c r="I82" s="235">
        <v>450</v>
      </c>
      <c r="J82" s="169">
        <f t="shared" si="5"/>
        <v>0.7533333333333333</v>
      </c>
    </row>
    <row r="83" spans="1:10" x14ac:dyDescent="0.25">
      <c r="A83" s="81">
        <v>302</v>
      </c>
      <c r="B83" s="231" t="s">
        <v>310</v>
      </c>
      <c r="C83" s="231" t="s">
        <v>571</v>
      </c>
      <c r="D83" s="202" t="s">
        <v>9</v>
      </c>
      <c r="E83" s="202" t="s">
        <v>138</v>
      </c>
      <c r="F83" s="232">
        <v>572</v>
      </c>
      <c r="G83" s="233">
        <v>0.23727598566308244</v>
      </c>
      <c r="H83" s="233">
        <v>0.57867132867132864</v>
      </c>
      <c r="I83" s="232">
        <v>649</v>
      </c>
      <c r="J83" s="168">
        <f t="shared" si="5"/>
        <v>0.88135593220338981</v>
      </c>
    </row>
    <row r="84" spans="1:10" x14ac:dyDescent="0.25">
      <c r="A84" s="230">
        <v>304</v>
      </c>
      <c r="B84" s="234" t="s">
        <v>399</v>
      </c>
      <c r="C84" s="234" t="s">
        <v>400</v>
      </c>
      <c r="D84" s="203" t="s">
        <v>6</v>
      </c>
      <c r="E84" s="203" t="s">
        <v>401</v>
      </c>
      <c r="F84" s="235">
        <v>125</v>
      </c>
      <c r="G84" s="236" t="s">
        <v>58</v>
      </c>
      <c r="H84" s="236" t="s">
        <v>58</v>
      </c>
      <c r="I84" s="235">
        <v>160</v>
      </c>
      <c r="J84" s="169">
        <f t="shared" si="5"/>
        <v>0.78125</v>
      </c>
    </row>
    <row r="85" spans="1:10" x14ac:dyDescent="0.25">
      <c r="A85" s="14" t="s">
        <v>601</v>
      </c>
      <c r="B85" s="231" t="s">
        <v>614</v>
      </c>
      <c r="C85" s="231" t="s">
        <v>77</v>
      </c>
      <c r="D85" s="202" t="s">
        <v>9</v>
      </c>
      <c r="E85" s="202" t="s">
        <v>85</v>
      </c>
      <c r="F85" s="232">
        <v>1258</v>
      </c>
      <c r="G85" s="233">
        <v>0.15120643431635389</v>
      </c>
      <c r="H85" s="233">
        <v>0.58506224066390045</v>
      </c>
      <c r="I85" s="232">
        <v>1030</v>
      </c>
      <c r="J85" s="168">
        <f>F85/I85</f>
        <v>1.2213592233009709</v>
      </c>
    </row>
    <row r="86" spans="1:10" x14ac:dyDescent="0.25">
      <c r="A86" s="119">
        <v>305</v>
      </c>
      <c r="B86" s="234" t="s">
        <v>313</v>
      </c>
      <c r="C86" s="234" t="s">
        <v>572</v>
      </c>
      <c r="D86" s="203" t="s">
        <v>12</v>
      </c>
      <c r="E86" s="203" t="s">
        <v>119</v>
      </c>
      <c r="F86" s="235">
        <v>167</v>
      </c>
      <c r="G86" s="236">
        <v>0.71621621621621623</v>
      </c>
      <c r="H86" s="236">
        <v>0.6347305389221557</v>
      </c>
      <c r="I86" s="235">
        <v>176</v>
      </c>
      <c r="J86" s="208">
        <f t="shared" ref="J86:J114" si="6">F86/I86</f>
        <v>0.94886363636363635</v>
      </c>
    </row>
    <row r="87" spans="1:10" x14ac:dyDescent="0.25">
      <c r="A87" s="81">
        <v>307</v>
      </c>
      <c r="B87" s="231" t="s">
        <v>314</v>
      </c>
      <c r="C87" s="231" t="s">
        <v>315</v>
      </c>
      <c r="D87" s="202" t="s">
        <v>13</v>
      </c>
      <c r="E87" s="202" t="s">
        <v>119</v>
      </c>
      <c r="F87" s="232">
        <v>349</v>
      </c>
      <c r="G87" s="233">
        <v>0.24489795918367346</v>
      </c>
      <c r="H87" s="233">
        <v>0.68767908309455583</v>
      </c>
      <c r="I87" s="232">
        <v>430</v>
      </c>
      <c r="J87" s="168">
        <f t="shared" si="6"/>
        <v>0.81162790697674414</v>
      </c>
    </row>
    <row r="88" spans="1:10" x14ac:dyDescent="0.25">
      <c r="A88" s="121">
        <v>409</v>
      </c>
      <c r="B88" s="234" t="s">
        <v>316</v>
      </c>
      <c r="C88" s="234" t="s">
        <v>573</v>
      </c>
      <c r="D88" s="203" t="s">
        <v>12</v>
      </c>
      <c r="E88" s="203" t="s">
        <v>138</v>
      </c>
      <c r="F88" s="235">
        <v>441</v>
      </c>
      <c r="G88" s="236">
        <v>0.31976744186046513</v>
      </c>
      <c r="H88" s="236">
        <v>0.24943310657596371</v>
      </c>
      <c r="I88" s="235">
        <v>419</v>
      </c>
      <c r="J88" s="169">
        <f t="shared" si="6"/>
        <v>1.0525059665871122</v>
      </c>
    </row>
    <row r="89" spans="1:10" x14ac:dyDescent="0.25">
      <c r="A89" s="81">
        <v>466</v>
      </c>
      <c r="B89" s="231" t="s">
        <v>100</v>
      </c>
      <c r="C89" s="231" t="s">
        <v>65</v>
      </c>
      <c r="D89" s="202" t="s">
        <v>12</v>
      </c>
      <c r="E89" s="202" t="s">
        <v>80</v>
      </c>
      <c r="F89" s="232">
        <v>589</v>
      </c>
      <c r="G89" s="233" t="s">
        <v>58</v>
      </c>
      <c r="H89" s="233" t="s">
        <v>58</v>
      </c>
      <c r="I89" s="232">
        <v>520</v>
      </c>
      <c r="J89" s="168">
        <f t="shared" si="6"/>
        <v>1.1326923076923077</v>
      </c>
    </row>
    <row r="90" spans="1:10" s="2" customFormat="1" x14ac:dyDescent="0.25">
      <c r="A90" s="119">
        <v>175</v>
      </c>
      <c r="B90" s="234" t="s">
        <v>317</v>
      </c>
      <c r="C90" s="234" t="s">
        <v>488</v>
      </c>
      <c r="D90" s="203" t="s">
        <v>7</v>
      </c>
      <c r="E90" s="203" t="s">
        <v>149</v>
      </c>
      <c r="F90" s="235">
        <v>289</v>
      </c>
      <c r="G90" s="236" t="s">
        <v>58</v>
      </c>
      <c r="H90" s="236" t="s">
        <v>58</v>
      </c>
      <c r="I90" s="235">
        <v>444</v>
      </c>
      <c r="J90" s="169">
        <f t="shared" si="6"/>
        <v>0.65090090090090091</v>
      </c>
    </row>
    <row r="91" spans="1:10" x14ac:dyDescent="0.25">
      <c r="A91" s="81">
        <v>309</v>
      </c>
      <c r="B91" s="231" t="s">
        <v>318</v>
      </c>
      <c r="C91" s="231" t="s">
        <v>574</v>
      </c>
      <c r="D91" s="202" t="s">
        <v>7</v>
      </c>
      <c r="E91" s="202" t="s">
        <v>119</v>
      </c>
      <c r="F91" s="232">
        <v>311</v>
      </c>
      <c r="G91" s="233">
        <v>0.20766129032258066</v>
      </c>
      <c r="H91" s="233">
        <v>0.3311897106109325</v>
      </c>
      <c r="I91" s="232">
        <v>325</v>
      </c>
      <c r="J91" s="168">
        <f t="shared" si="6"/>
        <v>0.95692307692307688</v>
      </c>
    </row>
    <row r="92" spans="1:10" x14ac:dyDescent="0.25">
      <c r="A92" s="119">
        <v>313</v>
      </c>
      <c r="B92" s="234" t="s">
        <v>321</v>
      </c>
      <c r="C92" s="234" t="s">
        <v>575</v>
      </c>
      <c r="D92" s="203" t="s">
        <v>9</v>
      </c>
      <c r="E92" s="203" t="s">
        <v>119</v>
      </c>
      <c r="F92" s="235">
        <v>330</v>
      </c>
      <c r="G92" s="236">
        <v>0.45098039215686275</v>
      </c>
      <c r="H92" s="236">
        <v>0.34848484848484851</v>
      </c>
      <c r="I92" s="235">
        <v>400</v>
      </c>
      <c r="J92" s="169">
        <f t="shared" si="6"/>
        <v>0.82499999999999996</v>
      </c>
    </row>
    <row r="93" spans="1:10" x14ac:dyDescent="0.25">
      <c r="A93" s="81">
        <v>315</v>
      </c>
      <c r="B93" s="231" t="s">
        <v>323</v>
      </c>
      <c r="C93" s="231" t="s">
        <v>576</v>
      </c>
      <c r="D93" s="202" t="s">
        <v>13</v>
      </c>
      <c r="E93" s="202" t="s">
        <v>119</v>
      </c>
      <c r="F93" s="232">
        <v>301</v>
      </c>
      <c r="G93" s="233">
        <v>0.17065868263473055</v>
      </c>
      <c r="H93" s="233">
        <v>0.56810631229235875</v>
      </c>
      <c r="I93" s="232">
        <v>325</v>
      </c>
      <c r="J93" s="168">
        <f t="shared" si="6"/>
        <v>0.92615384615384611</v>
      </c>
    </row>
    <row r="94" spans="1:10" x14ac:dyDescent="0.25">
      <c r="A94" s="119">
        <v>322</v>
      </c>
      <c r="B94" s="234" t="s">
        <v>324</v>
      </c>
      <c r="C94" s="234" t="s">
        <v>577</v>
      </c>
      <c r="D94" s="203" t="s">
        <v>6</v>
      </c>
      <c r="E94" s="203" t="s">
        <v>119</v>
      </c>
      <c r="F94" s="235">
        <v>274</v>
      </c>
      <c r="G94" s="236">
        <v>0.18134034165571616</v>
      </c>
      <c r="H94" s="236">
        <v>0.5036496350364964</v>
      </c>
      <c r="I94" s="235">
        <v>337</v>
      </c>
      <c r="J94" s="169">
        <f t="shared" si="6"/>
        <v>0.81305637982195844</v>
      </c>
    </row>
    <row r="95" spans="1:10" x14ac:dyDescent="0.25">
      <c r="A95" s="81">
        <v>427</v>
      </c>
      <c r="B95" s="231" t="s">
        <v>373</v>
      </c>
      <c r="C95" s="231" t="s">
        <v>374</v>
      </c>
      <c r="D95" s="202" t="s">
        <v>6</v>
      </c>
      <c r="E95" s="202" t="s">
        <v>355</v>
      </c>
      <c r="F95" s="232">
        <v>255</v>
      </c>
      <c r="G95" s="233">
        <v>0.20774647887323944</v>
      </c>
      <c r="H95" s="233">
        <v>0.69411764705882351</v>
      </c>
      <c r="I95" s="232">
        <v>636</v>
      </c>
      <c r="J95" s="168">
        <f t="shared" si="6"/>
        <v>0.40094339622641512</v>
      </c>
    </row>
    <row r="96" spans="1:10" x14ac:dyDescent="0.25">
      <c r="A96" s="119">
        <v>319</v>
      </c>
      <c r="B96" s="234" t="s">
        <v>325</v>
      </c>
      <c r="C96" s="234" t="s">
        <v>578</v>
      </c>
      <c r="D96" s="203" t="s">
        <v>13</v>
      </c>
      <c r="E96" s="203" t="s">
        <v>119</v>
      </c>
      <c r="F96" s="235">
        <v>526</v>
      </c>
      <c r="G96" s="236">
        <v>0.29345603271983639</v>
      </c>
      <c r="H96" s="236">
        <v>0.54562737642585546</v>
      </c>
      <c r="I96" s="235">
        <v>586</v>
      </c>
      <c r="J96" s="169">
        <f t="shared" si="6"/>
        <v>0.89761092150170652</v>
      </c>
    </row>
    <row r="97" spans="1:10" x14ac:dyDescent="0.25">
      <c r="A97" s="81">
        <v>321</v>
      </c>
      <c r="B97" s="231" t="s">
        <v>326</v>
      </c>
      <c r="C97" s="231" t="s">
        <v>579</v>
      </c>
      <c r="D97" s="202" t="s">
        <v>11</v>
      </c>
      <c r="E97" s="202" t="s">
        <v>200</v>
      </c>
      <c r="F97" s="232">
        <v>432</v>
      </c>
      <c r="G97" s="233">
        <v>0.88983050847457623</v>
      </c>
      <c r="H97" s="233">
        <v>0.72916666666666663</v>
      </c>
      <c r="I97" s="232">
        <v>474</v>
      </c>
      <c r="J97" s="168">
        <f t="shared" si="6"/>
        <v>0.91139240506329111</v>
      </c>
    </row>
    <row r="98" spans="1:10" x14ac:dyDescent="0.25">
      <c r="A98" s="119">
        <v>428</v>
      </c>
      <c r="B98" s="234" t="s">
        <v>375</v>
      </c>
      <c r="C98" s="234" t="s">
        <v>580</v>
      </c>
      <c r="D98" s="203" t="s">
        <v>7</v>
      </c>
      <c r="E98" s="203" t="s">
        <v>355</v>
      </c>
      <c r="F98" s="235">
        <v>424</v>
      </c>
      <c r="G98" s="236">
        <v>0.375</v>
      </c>
      <c r="H98" s="236">
        <v>0.23349056603773585</v>
      </c>
      <c r="I98" s="235">
        <v>450</v>
      </c>
      <c r="J98" s="169">
        <f t="shared" si="6"/>
        <v>0.94222222222222218</v>
      </c>
    </row>
    <row r="99" spans="1:10" x14ac:dyDescent="0.25">
      <c r="A99" s="16">
        <v>324</v>
      </c>
      <c r="B99" s="231" t="s">
        <v>327</v>
      </c>
      <c r="C99" s="231" t="s">
        <v>581</v>
      </c>
      <c r="D99" s="202" t="s">
        <v>9</v>
      </c>
      <c r="E99" s="202" t="s">
        <v>138</v>
      </c>
      <c r="F99" s="232">
        <v>468</v>
      </c>
      <c r="G99" s="233">
        <v>0.31615598885793872</v>
      </c>
      <c r="H99" s="233">
        <v>0.48504273504273504</v>
      </c>
      <c r="I99" s="232">
        <v>450</v>
      </c>
      <c r="J99" s="168">
        <f t="shared" si="6"/>
        <v>1.04</v>
      </c>
    </row>
    <row r="100" spans="1:10" x14ac:dyDescent="0.25">
      <c r="A100" s="119">
        <v>325</v>
      </c>
      <c r="B100" s="234" t="s">
        <v>330</v>
      </c>
      <c r="C100" s="234" t="s">
        <v>331</v>
      </c>
      <c r="D100" s="203" t="s">
        <v>6</v>
      </c>
      <c r="E100" s="203" t="s">
        <v>119</v>
      </c>
      <c r="F100" s="235">
        <v>411</v>
      </c>
      <c r="G100" s="236">
        <v>0.25647451963241436</v>
      </c>
      <c r="H100" s="236">
        <v>0.74695863746958635</v>
      </c>
      <c r="I100" s="235">
        <v>474</v>
      </c>
      <c r="J100" s="169">
        <f t="shared" si="6"/>
        <v>0.86708860759493667</v>
      </c>
    </row>
    <row r="101" spans="1:10" x14ac:dyDescent="0.25">
      <c r="A101" s="81">
        <v>326</v>
      </c>
      <c r="B101" s="231" t="s">
        <v>332</v>
      </c>
      <c r="C101" s="231" t="s">
        <v>582</v>
      </c>
      <c r="D101" s="202" t="s">
        <v>12</v>
      </c>
      <c r="E101" s="202" t="s">
        <v>119</v>
      </c>
      <c r="F101" s="232">
        <v>287</v>
      </c>
      <c r="G101" s="233">
        <v>0.46132596685082872</v>
      </c>
      <c r="H101" s="233">
        <v>0.58188153310104529</v>
      </c>
      <c r="I101" s="232">
        <v>320</v>
      </c>
      <c r="J101" s="168">
        <f t="shared" si="6"/>
        <v>0.89687499999999998</v>
      </c>
    </row>
    <row r="102" spans="1:10" x14ac:dyDescent="0.25">
      <c r="A102" s="119">
        <v>327</v>
      </c>
      <c r="B102" s="240" t="s">
        <v>333</v>
      </c>
      <c r="C102" s="234" t="s">
        <v>583</v>
      </c>
      <c r="D102" s="203" t="s">
        <v>9</v>
      </c>
      <c r="E102" s="203" t="s">
        <v>138</v>
      </c>
      <c r="F102" s="235">
        <v>588</v>
      </c>
      <c r="G102" s="236">
        <v>0.26061493411420206</v>
      </c>
      <c r="H102" s="236">
        <v>0.60544217687074831</v>
      </c>
      <c r="I102" s="235">
        <v>630</v>
      </c>
      <c r="J102" s="169">
        <f t="shared" si="6"/>
        <v>0.93333333333333335</v>
      </c>
    </row>
    <row r="103" spans="1:10" x14ac:dyDescent="0.25">
      <c r="A103" s="81">
        <v>328</v>
      </c>
      <c r="B103" s="231" t="s">
        <v>334</v>
      </c>
      <c r="C103" s="231" t="s">
        <v>584</v>
      </c>
      <c r="D103" s="202" t="s">
        <v>8</v>
      </c>
      <c r="E103" s="202" t="s">
        <v>119</v>
      </c>
      <c r="F103" s="232">
        <v>545</v>
      </c>
      <c r="G103" s="233">
        <v>0.29653679653679654</v>
      </c>
      <c r="H103" s="233">
        <v>0.50275229357798168</v>
      </c>
      <c r="I103" s="232">
        <v>500</v>
      </c>
      <c r="J103" s="168">
        <f t="shared" si="6"/>
        <v>1.0900000000000001</v>
      </c>
    </row>
    <row r="104" spans="1:10" x14ac:dyDescent="0.25">
      <c r="A104" s="119">
        <v>329</v>
      </c>
      <c r="B104" s="234" t="s">
        <v>335</v>
      </c>
      <c r="C104" s="234" t="s">
        <v>336</v>
      </c>
      <c r="D104" s="203" t="s">
        <v>13</v>
      </c>
      <c r="E104" s="203" t="s">
        <v>119</v>
      </c>
      <c r="F104" s="235">
        <v>460</v>
      </c>
      <c r="G104" s="236">
        <v>0.25111308993766696</v>
      </c>
      <c r="H104" s="236">
        <v>0.61304347826086958</v>
      </c>
      <c r="I104" s="235">
        <v>530</v>
      </c>
      <c r="J104" s="169">
        <f t="shared" si="6"/>
        <v>0.86792452830188682</v>
      </c>
    </row>
    <row r="105" spans="1:10" x14ac:dyDescent="0.25">
      <c r="A105" s="81">
        <v>330</v>
      </c>
      <c r="B105" s="231" t="s">
        <v>340</v>
      </c>
      <c r="C105" s="231" t="s">
        <v>585</v>
      </c>
      <c r="D105" s="202" t="s">
        <v>7</v>
      </c>
      <c r="E105" s="202" t="s">
        <v>119</v>
      </c>
      <c r="F105" s="232">
        <v>520</v>
      </c>
      <c r="G105" s="233">
        <v>0.43402777777777779</v>
      </c>
      <c r="H105" s="233">
        <v>0.24038461538461539</v>
      </c>
      <c r="I105" s="232">
        <v>564</v>
      </c>
      <c r="J105" s="168">
        <f t="shared" si="6"/>
        <v>0.92198581560283688</v>
      </c>
    </row>
    <row r="106" spans="1:10" x14ac:dyDescent="0.25">
      <c r="A106" s="119">
        <v>331</v>
      </c>
      <c r="B106" s="234" t="s">
        <v>341</v>
      </c>
      <c r="C106" s="234" t="s">
        <v>499</v>
      </c>
      <c r="D106" s="203" t="s">
        <v>7</v>
      </c>
      <c r="E106" s="203" t="s">
        <v>155</v>
      </c>
      <c r="F106" s="235">
        <v>86</v>
      </c>
      <c r="G106" s="236">
        <v>4.736842105263158E-2</v>
      </c>
      <c r="H106" s="236">
        <v>0.20930232558139536</v>
      </c>
      <c r="I106" s="235">
        <v>439</v>
      </c>
      <c r="J106" s="169">
        <f t="shared" si="6"/>
        <v>0.1958997722095672</v>
      </c>
    </row>
    <row r="107" spans="1:10" x14ac:dyDescent="0.25">
      <c r="A107" s="16">
        <v>332</v>
      </c>
      <c r="B107" s="231" t="s">
        <v>342</v>
      </c>
      <c r="C107" s="231" t="s">
        <v>343</v>
      </c>
      <c r="D107" s="202" t="s">
        <v>7</v>
      </c>
      <c r="E107" s="202" t="s">
        <v>138</v>
      </c>
      <c r="F107" s="232">
        <v>449</v>
      </c>
      <c r="G107" s="233">
        <v>0.28935698447893571</v>
      </c>
      <c r="H107" s="233">
        <v>0.58129175946547884</v>
      </c>
      <c r="I107" s="232">
        <v>700</v>
      </c>
      <c r="J107" s="168">
        <f t="shared" si="6"/>
        <v>0.64142857142857146</v>
      </c>
    </row>
    <row r="108" spans="1:10" x14ac:dyDescent="0.25">
      <c r="A108" s="119">
        <v>474</v>
      </c>
      <c r="B108" s="234" t="s">
        <v>105</v>
      </c>
      <c r="C108" s="234" t="s">
        <v>83</v>
      </c>
      <c r="D108" s="203" t="s">
        <v>8</v>
      </c>
      <c r="E108" s="203" t="s">
        <v>80</v>
      </c>
      <c r="F108" s="235">
        <v>150</v>
      </c>
      <c r="G108" s="236" t="s">
        <v>58</v>
      </c>
      <c r="H108" s="236" t="s">
        <v>58</v>
      </c>
      <c r="I108" s="235">
        <v>405</v>
      </c>
      <c r="J108" s="169">
        <f t="shared" si="6"/>
        <v>0.37037037037037035</v>
      </c>
    </row>
    <row r="109" spans="1:10" x14ac:dyDescent="0.25">
      <c r="A109" s="81">
        <v>333</v>
      </c>
      <c r="B109" s="231" t="s">
        <v>597</v>
      </c>
      <c r="C109" s="231" t="s">
        <v>586</v>
      </c>
      <c r="D109" s="202" t="s">
        <v>7</v>
      </c>
      <c r="E109" s="202" t="s">
        <v>347</v>
      </c>
      <c r="F109" s="232">
        <v>463</v>
      </c>
      <c r="G109" s="233">
        <v>0.4086687306501548</v>
      </c>
      <c r="H109" s="233">
        <v>0.28509719222462204</v>
      </c>
      <c r="I109" s="232">
        <v>587</v>
      </c>
      <c r="J109" s="168">
        <f t="shared" si="6"/>
        <v>0.78875638841567286</v>
      </c>
    </row>
    <row r="110" spans="1:10" x14ac:dyDescent="0.25">
      <c r="A110" s="121">
        <v>336</v>
      </c>
      <c r="B110" s="234" t="s">
        <v>348</v>
      </c>
      <c r="C110" s="234" t="s">
        <v>587</v>
      </c>
      <c r="D110" s="203" t="s">
        <v>9</v>
      </c>
      <c r="E110" s="203" t="s">
        <v>138</v>
      </c>
      <c r="F110" s="235">
        <v>303</v>
      </c>
      <c r="G110" s="236">
        <v>0.15703380588876772</v>
      </c>
      <c r="H110" s="236">
        <v>0.47524752475247523</v>
      </c>
      <c r="I110" s="235">
        <v>334</v>
      </c>
      <c r="J110" s="169">
        <f t="shared" si="6"/>
        <v>0.90718562874251496</v>
      </c>
    </row>
    <row r="111" spans="1:10" x14ac:dyDescent="0.25">
      <c r="A111" s="16">
        <v>335</v>
      </c>
      <c r="B111" s="231" t="s">
        <v>349</v>
      </c>
      <c r="C111" s="231" t="s">
        <v>350</v>
      </c>
      <c r="D111" s="202" t="s">
        <v>10</v>
      </c>
      <c r="E111" s="202" t="s">
        <v>138</v>
      </c>
      <c r="F111" s="232">
        <v>359</v>
      </c>
      <c r="G111" s="233">
        <v>0.22264150943396227</v>
      </c>
      <c r="H111" s="233">
        <v>0.65738161559888575</v>
      </c>
      <c r="I111" s="232">
        <v>500</v>
      </c>
      <c r="J111" s="168">
        <f t="shared" si="6"/>
        <v>0.71799999999999997</v>
      </c>
    </row>
    <row r="112" spans="1:10" x14ac:dyDescent="0.25">
      <c r="A112" s="121">
        <v>338</v>
      </c>
      <c r="B112" s="234" t="s">
        <v>351</v>
      </c>
      <c r="C112" s="234" t="s">
        <v>588</v>
      </c>
      <c r="D112" s="203" t="s">
        <v>9</v>
      </c>
      <c r="E112" s="203" t="s">
        <v>138</v>
      </c>
      <c r="F112" s="235">
        <v>365</v>
      </c>
      <c r="G112" s="236">
        <v>0.18026418026418026</v>
      </c>
      <c r="H112" s="236">
        <v>0.63561643835616444</v>
      </c>
      <c r="I112" s="235">
        <v>520</v>
      </c>
      <c r="J112" s="169">
        <f t="shared" si="6"/>
        <v>0.70192307692307687</v>
      </c>
    </row>
    <row r="113" spans="1:10" x14ac:dyDescent="0.25">
      <c r="A113" s="81">
        <v>463</v>
      </c>
      <c r="B113" s="231" t="s">
        <v>101</v>
      </c>
      <c r="C113" s="231" t="s">
        <v>66</v>
      </c>
      <c r="D113" s="202" t="s">
        <v>11</v>
      </c>
      <c r="E113" s="202" t="s">
        <v>80</v>
      </c>
      <c r="F113" s="232">
        <v>1791</v>
      </c>
      <c r="G113" s="233">
        <v>0.68409090909090908</v>
      </c>
      <c r="H113" s="233">
        <v>0.50418760469011725</v>
      </c>
      <c r="I113" s="232">
        <v>1700</v>
      </c>
      <c r="J113" s="168">
        <f t="shared" si="6"/>
        <v>1.0535294117647058</v>
      </c>
    </row>
    <row r="114" spans="1:10" x14ac:dyDescent="0.25">
      <c r="A114" s="106">
        <v>464</v>
      </c>
      <c r="B114" s="241" t="s">
        <v>102</v>
      </c>
      <c r="C114" s="241" t="s">
        <v>501</v>
      </c>
      <c r="D114" s="204" t="s">
        <v>6</v>
      </c>
      <c r="E114" s="204" t="s">
        <v>80</v>
      </c>
      <c r="F114" s="242">
        <v>660</v>
      </c>
      <c r="G114" s="243">
        <v>0.22166817769718949</v>
      </c>
      <c r="H114" s="243">
        <v>0.74090909090909096</v>
      </c>
      <c r="I114" s="242">
        <v>1000</v>
      </c>
      <c r="J114" s="164">
        <f t="shared" si="6"/>
        <v>0.66</v>
      </c>
    </row>
    <row r="115" spans="1:10" x14ac:dyDescent="0.25">
      <c r="A115" s="170">
        <v>861</v>
      </c>
      <c r="B115" s="244" t="s">
        <v>396</v>
      </c>
      <c r="C115" s="244" t="s">
        <v>516</v>
      </c>
      <c r="D115" s="205" t="s">
        <v>10</v>
      </c>
      <c r="E115" s="205" t="s">
        <v>386</v>
      </c>
      <c r="F115" s="245">
        <v>77</v>
      </c>
      <c r="G115" s="246" t="s">
        <v>58</v>
      </c>
      <c r="H115" s="246" t="s">
        <v>58</v>
      </c>
      <c r="I115" s="232" t="s">
        <v>58</v>
      </c>
      <c r="J115" s="238" t="s">
        <v>58</v>
      </c>
    </row>
    <row r="116" spans="1:10" ht="15.75" thickBot="1" x14ac:dyDescent="0.3">
      <c r="A116" s="247" t="s">
        <v>14</v>
      </c>
      <c r="B116" s="127">
        <f>COUNTA(B4:B115)</f>
        <v>111</v>
      </c>
      <c r="C116" s="128"/>
      <c r="D116" s="128"/>
      <c r="E116" s="128"/>
      <c r="F116" s="129">
        <f>SUM('Appendix 4'!$F$4:$F$115)</f>
        <v>48439</v>
      </c>
      <c r="G116" s="209">
        <v>0.28403113018889553</v>
      </c>
      <c r="H116" s="209">
        <v>0.46035219554491214</v>
      </c>
      <c r="I116" s="129">
        <f>SUM('Appendix 4'!$I$4:$I$115)</f>
        <v>60438</v>
      </c>
      <c r="J116" s="165">
        <f>F116/I116</f>
        <v>0.80146596512128132</v>
      </c>
    </row>
    <row r="117" spans="1:10" x14ac:dyDescent="0.25">
      <c r="A117" s="329" t="s">
        <v>28</v>
      </c>
      <c r="B117" s="329"/>
      <c r="C117" s="329"/>
      <c r="D117" s="329"/>
      <c r="E117" s="329"/>
      <c r="F117" s="329"/>
      <c r="G117" s="329"/>
      <c r="H117" s="329"/>
      <c r="I117" s="329"/>
      <c r="J117" s="329"/>
    </row>
    <row r="118" spans="1:10" x14ac:dyDescent="0.25">
      <c r="A118" s="254" t="s">
        <v>634</v>
      </c>
      <c r="B118" s="254"/>
      <c r="C118" s="254"/>
      <c r="D118" s="254"/>
      <c r="E118" s="254"/>
      <c r="F118" s="254"/>
      <c r="G118" s="254"/>
      <c r="H118" s="254"/>
      <c r="I118" s="254"/>
      <c r="J118" s="254"/>
    </row>
    <row r="119" spans="1:10" x14ac:dyDescent="0.25">
      <c r="A119" s="323" t="s">
        <v>632</v>
      </c>
      <c r="B119" s="323"/>
      <c r="C119" s="323"/>
      <c r="D119" s="323"/>
      <c r="E119" s="323"/>
      <c r="F119" s="323"/>
      <c r="G119" s="323"/>
      <c r="H119" s="323"/>
      <c r="I119" s="323"/>
      <c r="J119" s="323"/>
    </row>
    <row r="120" spans="1:10" x14ac:dyDescent="0.25">
      <c r="A120" s="334" t="s">
        <v>635</v>
      </c>
      <c r="B120" s="334"/>
      <c r="C120" s="334"/>
      <c r="D120" s="334"/>
      <c r="E120" s="334"/>
      <c r="F120" s="334"/>
      <c r="G120" s="334"/>
      <c r="H120" s="334"/>
      <c r="I120" s="334"/>
      <c r="J120" s="334"/>
    </row>
    <row r="121" spans="1:10" x14ac:dyDescent="0.25">
      <c r="A121" s="323" t="s">
        <v>636</v>
      </c>
      <c r="B121" s="323"/>
      <c r="C121" s="323"/>
      <c r="D121" s="323"/>
      <c r="E121" s="323"/>
      <c r="F121" s="323"/>
      <c r="G121" s="323"/>
      <c r="H121" s="323"/>
      <c r="I121" s="323"/>
      <c r="J121" s="323"/>
    </row>
    <row r="122" spans="1:10" x14ac:dyDescent="0.25">
      <c r="A122" s="324" t="s">
        <v>30</v>
      </c>
      <c r="B122" s="324"/>
      <c r="C122" s="324"/>
      <c r="D122" s="324"/>
      <c r="E122" s="324"/>
      <c r="F122" s="324"/>
      <c r="G122" s="324"/>
      <c r="H122" s="324"/>
      <c r="I122" s="324"/>
      <c r="J122" s="324"/>
    </row>
    <row r="123" spans="1:10" x14ac:dyDescent="0.25">
      <c r="A123" s="333" t="s">
        <v>29</v>
      </c>
      <c r="B123" s="333"/>
      <c r="C123" s="333"/>
      <c r="D123" s="333"/>
      <c r="E123" s="333"/>
      <c r="F123" s="333"/>
      <c r="G123" s="333"/>
      <c r="H123" s="333"/>
      <c r="I123" s="333"/>
      <c r="J123" s="333"/>
    </row>
    <row r="124" spans="1:10" x14ac:dyDescent="0.25">
      <c r="A124" s="332" t="s">
        <v>637</v>
      </c>
      <c r="B124" s="332"/>
      <c r="C124" s="332"/>
      <c r="D124" s="332"/>
      <c r="E124" s="332"/>
      <c r="F124" s="332"/>
      <c r="G124" s="332"/>
      <c r="H124" s="332"/>
      <c r="I124" s="332"/>
      <c r="J124" s="332"/>
    </row>
  </sheetData>
  <autoFilter ref="A3:J124"/>
  <mergeCells count="19">
    <mergeCell ref="A1:J1"/>
    <mergeCell ref="A2:J2"/>
    <mergeCell ref="J30:J31"/>
    <mergeCell ref="I30:I31"/>
    <mergeCell ref="H30:H31"/>
    <mergeCell ref="G30:G31"/>
    <mergeCell ref="F30:F31"/>
    <mergeCell ref="D30:D31"/>
    <mergeCell ref="B30:B31"/>
    <mergeCell ref="A30:A31"/>
    <mergeCell ref="E30:E31"/>
    <mergeCell ref="A124:J124"/>
    <mergeCell ref="A118:J118"/>
    <mergeCell ref="A117:J117"/>
    <mergeCell ref="A123:J123"/>
    <mergeCell ref="A121:J121"/>
    <mergeCell ref="A120:J120"/>
    <mergeCell ref="A119:J119"/>
    <mergeCell ref="A122:J122"/>
  </mergeCells>
  <conditionalFormatting sqref="A61">
    <cfRule type="duplicateValues" dxfId="5" priority="5"/>
  </conditionalFormatting>
  <conditionalFormatting sqref="A62">
    <cfRule type="duplicateValues" dxfId="4" priority="6"/>
  </conditionalFormatting>
  <conditionalFormatting sqref="A4:A30 A32:A115">
    <cfRule type="duplicateValues" dxfId="3" priority="517"/>
  </conditionalFormatting>
  <conditionalFormatting sqref="C4:C115">
    <cfRule type="duplicateValues" dxfId="2" priority="519"/>
  </conditionalFormatting>
  <conditionalFormatting sqref="A60">
    <cfRule type="duplicateValues" dxfId="1" priority="1"/>
  </conditionalFormatting>
  <conditionalFormatting sqref="A61">
    <cfRule type="duplicateValues" dxfId="0" priority="2"/>
  </conditionalFormatting>
  <pageMargins left="0.7" right="0.7" top="0.75" bottom="0.75" header="0.3" footer="0.3"/>
  <pageSetup scale="5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Appendix 1</vt:lpstr>
      <vt:lpstr>Appendix 2 </vt:lpstr>
      <vt:lpstr>Appendix 3 </vt:lpstr>
      <vt:lpstr>Appendix 4</vt:lpstr>
      <vt:lpstr>'Appendix 2 '!Print_Area</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cp:lastPrinted>2016-09-16T20:49:12Z</cp:lastPrinted>
  <dcterms:created xsi:type="dcterms:W3CDTF">2015-12-11T22:31:56Z</dcterms:created>
  <dcterms:modified xsi:type="dcterms:W3CDTF">2017-09-19T20:19:28Z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9b3eab44c1344e00a43a1c664be3fc5c</vt:lpwstr>
  </property>
</Properties>
</file>